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20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<sst xmlns="http://schemas.openxmlformats.org/spreadsheetml/2006/main" xmlns:r="http://schemas.openxmlformats.org/officeDocument/2006/relationships" count="537" uniqueCount="537">
  <si>
    <t>組合等が起こした地方債の元利償還金に対する負担金等</t>
  </si>
  <si>
    <t>一時借入金の利子</t>
    <rPh sb="0" eb="2">
      <t>イチジ</t>
    </rPh>
    <rPh sb="2" eb="5">
      <t>カリイレキン</t>
    </rPh>
    <rPh sb="6" eb="8">
      <t>リシ</t>
    </rPh>
    <phoneticPr fontId="32"/>
  </si>
  <si>
    <t>R01</t>
  </si>
  <si>
    <t>標準財政規模比（％）</t>
  </si>
  <si>
    <t>財政調整基金残高</t>
    <rPh sb="0" eb="2">
      <t>ザイセイ</t>
    </rPh>
    <rPh sb="2" eb="4">
      <t>チョウセイ</t>
    </rPh>
    <rPh sb="4" eb="6">
      <t>キキン</t>
    </rPh>
    <rPh sb="6" eb="8">
      <t>ザンダカ</t>
    </rPh>
    <phoneticPr fontId="33"/>
  </si>
  <si>
    <t>実質収支額</t>
    <rPh sb="0" eb="2">
      <t>ジッシツ</t>
    </rPh>
    <rPh sb="2" eb="4">
      <t>シュウシ</t>
    </rPh>
    <rPh sb="4" eb="5">
      <t>ガク</t>
    </rPh>
    <phoneticPr fontId="33"/>
  </si>
  <si>
    <t>（参考）</t>
    <rPh sb="1" eb="3">
      <t>サンコウ</t>
    </rPh>
    <phoneticPr fontId="33"/>
  </si>
  <si>
    <t>第2次</t>
    <rPh sb="0" eb="1">
      <t>ダイ</t>
    </rPh>
    <rPh sb="2" eb="3">
      <t>ジ</t>
    </rPh>
    <phoneticPr fontId="33"/>
  </si>
  <si>
    <t>(Ｂ)</t>
  </si>
  <si>
    <t>区分</t>
    <rPh sb="0" eb="2">
      <t>クブン</t>
    </rPh>
    <phoneticPr fontId="33"/>
  </si>
  <si>
    <t>徴収率
(％)</t>
    <rPh sb="0" eb="2">
      <t>チョウシュウ</t>
    </rPh>
    <rPh sb="2" eb="3">
      <t>リツ</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</si>
  <si>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</si>
  <si>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</si>
  <si>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</si>
  <si>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</si>
  <si>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</si>
  <si>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</si>
  <si>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</si>
  <si>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</si>
  <si>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</si>
  <si>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</si>
  <si>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</si>
  <si>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</si>
  <si>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</si>
  <si>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</si>
  <si>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</si>
  <si>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</si>
  <si>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元利償還金等(A)</t>
  </si>
  <si>
    <t>一般社団法人葛尾むらづくり公社</t>
    <rPh sb="0" eb="2">
      <t>イッパン</t>
    </rPh>
    <rPh sb="2" eb="6">
      <t>シャダンホウジン</t>
    </rPh>
    <phoneticPr fontId="33"/>
  </si>
  <si>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</si>
  <si>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</si>
  <si>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</si>
  <si>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</si>
  <si>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2233.3</t>
  </si>
  <si>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</si>
  <si>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</si>
  <si>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</si>
  <si>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</si>
  <si>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</si>
  <si>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</si>
  <si>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</si>
  <si>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</si>
  <si>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</si>
  <si>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</si>
  <si>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</si>
  <si>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</si>
  <si>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</si>
  <si>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 59.28</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</si>
  <si>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</si>
  <si>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</si>
  <si>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</si>
  <si>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簡易水道事業特別会計</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</si>
  <si>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</si>
  <si>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</si>
  <si>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</si>
  <si>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</si>
  <si>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</si>
  <si>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</si>
  <si>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</si>
  <si>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</si>
  <si>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</si>
  <si>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</si>
  <si>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</si>
  <si>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</si>
  <si>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</si>
  <si>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</si>
  <si>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</si>
  <si>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</si>
  <si>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</si>
  <si>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</si>
  <si>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</si>
  <si>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</si>
  <si>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</si>
  <si>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</si>
  <si>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</si>
  <si>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</si>
  <si>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</si>
  <si>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</si>
  <si>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</si>
  <si>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</si>
  <si>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</si>
  <si>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</si>
  <si>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</si>
  <si>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</si>
  <si>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</si>
  <si>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</si>
  <si>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</si>
  <si>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</si>
  <si>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</si>
  <si>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</si>
  <si>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</si>
  <si>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</si>
  <si>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</si>
  <si>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</si>
  <si>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</si>
  <si>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</si>
  <si>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</si>
  <si>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</si>
  <si>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</si>
  <si>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</si>
  <si>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</si>
  <si>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</si>
  <si>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</si>
  <si>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</si>
  <si>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</si>
  <si>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</si>
  <si>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</si>
  <si>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</si>
  <si>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</si>
  <si>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</si>
  <si>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</si>
  <si>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</si>
  <si>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</si>
  <si>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</si>
  <si>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</si>
  <si>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</si>
  <si>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</si>
  <si>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</si>
  <si>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</si>
  <si>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</si>
  <si>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</si>
  <si>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</si>
  <si>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</si>
  <si>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将来負担額</t>
    <rPh sb="0" eb="2">
      <t>ショウライ</t>
    </rPh>
    <rPh sb="2" eb="4">
      <t>フタン</t>
    </rPh>
    <rPh sb="4" eb="5">
      <t>ガク</t>
    </rPh>
    <phoneticPr fontId="33"/>
  </si>
  <si>
    <t>　　　個人均等割</t>
  </si>
  <si>
    <t>　　うち職員給</t>
    <rPh sb="4" eb="6">
      <t>ショクイン</t>
    </rPh>
    <rPh sb="6" eb="7">
      <t>キュウ</t>
    </rPh>
    <phoneticPr fontId="33"/>
  </si>
  <si>
    <t>葛尾創生電力株式会社</t>
    <rPh sb="6" eb="10">
      <t>カブシキガイシャ</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</si>
  <si>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</si>
  <si>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</si>
  <si>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</si>
  <si>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</si>
  <si>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</si>
  <si>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福島県</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</si>
  <si>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</si>
  <si>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</si>
  <si>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</si>
  <si>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</si>
  <si>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</si>
  <si>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</si>
  <si>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</si>
  <si>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</si>
  <si>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</si>
  <si>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いわゆる五省協定等に係るもの</t>
    <rPh sb="4" eb="6">
      <t>ゴショウ</t>
    </rPh>
    <rPh sb="6" eb="9">
      <t>キョウテイトウ</t>
    </rPh>
    <rPh sb="10" eb="11">
      <t>カカ</t>
    </rPh>
    <phoneticPr fontId="32"/>
  </si>
  <si>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</si>
  <si>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</si>
  <si>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Ⅰ－０</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</si>
  <si>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</si>
  <si>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</si>
  <si>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</si>
  <si>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</si>
  <si>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</si>
  <si>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</si>
  <si>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</si>
  <si>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</si>
  <si>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</si>
  <si>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</si>
  <si>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</si>
  <si>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</si>
  <si>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</si>
  <si>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</si>
  <si>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</si>
  <si>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</si>
  <si>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福島県市町村総合事務組合・自治会館管理特別会計</t>
  </si>
  <si>
    <t>純固定資産税</t>
    <rPh sb="0" eb="1">
      <t>ジュン</t>
    </rPh>
    <rPh sb="1" eb="3">
      <t>コテイ</t>
    </rPh>
    <rPh sb="3" eb="6">
      <t>シサンゼイ</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</si>
  <si>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</si>
  <si>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</si>
  <si>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葛尾村</t>
  </si>
  <si>
    <t>地方交付税種地</t>
    <rPh sb="0" eb="2">
      <t>チホウ</t>
    </rPh>
    <rPh sb="2" eb="5">
      <t>コウフゼイ</t>
    </rPh>
    <rPh sb="5" eb="6">
      <t>シュ</t>
    </rPh>
    <rPh sb="6" eb="7">
      <t>チ</t>
    </rPh>
    <phoneticPr fontId="33"/>
  </si>
  <si>
    <t>2-1</t>
  </si>
  <si>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</si>
  <si>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</si>
  <si>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</si>
  <si>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</si>
  <si>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</si>
  <si>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</si>
  <si>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</si>
  <si>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</si>
  <si>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</si>
  <si>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</si>
  <si>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</si>
  <si>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</si>
  <si>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</si>
  <si>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</si>
  <si>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</si>
  <si>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</si>
  <si>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</si>
  <si>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</si>
  <si>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</si>
  <si>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</si>
  <si>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参考</t>
    <rPh sb="0" eb="2">
      <t>サンコウ</t>
    </rPh>
    <phoneticPr fontId="33"/>
  </si>
  <si>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</si>
  <si>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</si>
  <si>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</si>
  <si>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</si>
  <si>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</si>
  <si>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</si>
  <si>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山振</t>
    <rPh sb="0" eb="1">
      <t>ヤマ</t>
    </rPh>
    <rPh sb="1" eb="2">
      <t>フ</t>
    </rPh>
    <phoneticPr fontId="33"/>
  </si>
  <si>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</si>
  <si>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</si>
  <si>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</si>
  <si>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</si>
  <si>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</si>
  <si>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</si>
  <si>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</si>
  <si>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</si>
  <si>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</si>
  <si>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</si>
  <si>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</si>
  <si>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</si>
  <si>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</si>
  <si>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</si>
  <si>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</si>
  <si>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</si>
  <si>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</si>
  <si>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</si>
  <si>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</si>
  <si>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</si>
  <si>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</si>
  <si>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</si>
  <si>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</si>
  <si>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</si>
  <si>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</si>
  <si>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</si>
  <si>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</si>
  <si>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</si>
  <si>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</si>
  <si>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</si>
  <si>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</si>
  <si>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</si>
  <si>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-2.6</t>
  </si>
  <si>
    <t>-2.5</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</si>
  <si>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</si>
  <si>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</si>
  <si>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</si>
  <si>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</si>
  <si>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</si>
  <si>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</si>
  <si>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</si>
  <si>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</si>
  <si>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</si>
  <si>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</si>
  <si>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</si>
  <si>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</si>
  <si>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</si>
  <si>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</si>
  <si>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</si>
  <si>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</si>
  <si>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</si>
  <si>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</si>
  <si>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</si>
  <si>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</si>
  <si>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</si>
  <si>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</si>
  <si>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</si>
  <si>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</si>
  <si>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</si>
  <si>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</si>
  <si>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</si>
  <si>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</si>
  <si>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</si>
  <si>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</si>
  <si>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</si>
  <si>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</si>
  <si>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</si>
  <si>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</si>
  <si>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</si>
  <si>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</si>
  <si>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</si>
  <si>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</si>
  <si>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</si>
  <si>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</si>
  <si>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</si>
  <si>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</si>
  <si>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</si>
  <si>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</si>
  <si>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</si>
  <si>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</si>
  <si>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</si>
  <si>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</si>
  <si>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</si>
  <si>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</si>
  <si>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</si>
  <si>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</si>
  <si>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</si>
  <si>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介護保険事業特別会計</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</si>
  <si>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</si>
  <si>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</si>
  <si>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</si>
  <si>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</si>
  <si>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</si>
  <si>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</si>
  <si>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</si>
  <si>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</si>
  <si>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</si>
  <si>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</si>
  <si>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</si>
  <si>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</si>
  <si>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</si>
  <si>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</si>
  <si>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</si>
  <si>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※8：職員の状況については、調査対象年度の地方公務員給与実態調査に基づいている。</t>
  </si>
  <si>
    <t>令和5年度</t>
  </si>
  <si>
    <t>福島県葛尾村</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</si>
  <si>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</si>
  <si>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</si>
  <si>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</si>
  <si>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</si>
  <si>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</si>
  <si>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</si>
  <si>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</si>
  <si>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</si>
  <si>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</si>
  <si>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</si>
  <si>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</si>
  <si>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</si>
  <si>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公共用施設維持基金</t>
    <rPh sb="0" eb="3">
      <t>コウキョウヨウ</t>
    </rPh>
    <rPh sb="3" eb="5">
      <t>シセツ</t>
    </rPh>
    <rPh sb="5" eb="7">
      <t>イジ</t>
    </rPh>
    <rPh sb="7" eb="9">
      <t>キキン</t>
    </rPh>
    <phoneticPr fontId="33"/>
  </si>
  <si>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</si>
  <si>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</si>
  <si>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</si>
  <si>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</si>
  <si>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</si>
  <si>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</si>
  <si>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</si>
  <si>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</si>
  <si>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</si>
  <si>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</si>
  <si>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</si>
  <si>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</si>
  <si>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</si>
  <si>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</si>
  <si>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</si>
  <si>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再生加速化交付金</t>
    <rPh sb="0" eb="5">
      <t>サイセイカソクカ</t>
    </rPh>
    <rPh sb="5" eb="8">
      <t>コウフキン</t>
    </rPh>
    <phoneticPr fontId="5"/>
  </si>
  <si>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</si>
  <si>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</si>
  <si>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</si>
  <si>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</si>
  <si>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</si>
  <si>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</si>
  <si>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</si>
  <si>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</si>
  <si>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</si>
  <si>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</si>
  <si>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</si>
  <si>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</si>
  <si>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</si>
  <si>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</si>
  <si>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</si>
  <si>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</si>
  <si>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</si>
  <si>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</si>
  <si>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</si>
  <si>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</si>
  <si>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</si>
  <si>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</si>
  <si>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</si>
  <si>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</si>
  <si>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</si>
  <si>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</si>
  <si>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</si>
  <si>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</si>
  <si>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</si>
  <si>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</si>
  <si>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</si>
  <si>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5"/>
  </si>
  <si>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</si>
  <si>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</si>
  <si>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</si>
  <si>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</si>
  <si>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</si>
  <si>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</si>
  <si>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</si>
  <si>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</si>
  <si>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</si>
  <si>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</si>
  <si>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</si>
  <si>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</si>
  <si>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</si>
  <si>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</si>
  <si>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</si>
  <si>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</si>
  <si>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</si>
  <si>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</si>
  <si>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</si>
  <si>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</si>
  <si>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</si>
  <si>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</si>
  <si>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</si>
  <si>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</si>
  <si>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</si>
  <si>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</si>
  <si>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</si>
  <si>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</si>
  <si>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</si>
  <si>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</si>
  <si>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</si>
  <si>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</si>
  <si>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</si>
  <si>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</si>
  <si>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</si>
  <si>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</si>
  <si>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</si>
  <si>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</si>
  <si>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</si>
  <si>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</si>
  <si>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</si>
  <si>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</si>
  <si>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</si>
  <si>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</si>
  <si>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</si>
  <si>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</si>
  <si>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</si>
  <si>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</si>
  <si>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財政再生基準</t>
  </si>
  <si>
    <t>再差引収支</t>
    <rPh sb="0" eb="1">
      <t>サイ</t>
    </rPh>
    <rPh sb="1" eb="3">
      <t>サシヒキ</t>
    </rPh>
    <rPh sb="3" eb="5">
      <t>シュウシ</t>
    </rPh>
    <phoneticPr fontId="33"/>
  </si>
  <si>
    <t>地方債</t>
  </si>
  <si>
    <t>工業用水道</t>
  </si>
  <si>
    <t>加入世帯数(世帯)</t>
  </si>
  <si>
    <t>　繰出金</t>
  </si>
  <si>
    <t>　うち減収補塡債(特例分)</t>
    <rPh sb="4" eb="5">
      <t>シュウ</t>
    </rPh>
    <rPh sb="9" eb="10">
      <t>トク</t>
    </rPh>
    <rPh sb="10" eb="11">
      <t>レイ</t>
    </rPh>
    <rPh sb="11" eb="12">
      <t>ブン</t>
    </rPh>
    <phoneticPr fontId="1"/>
  </si>
  <si>
    <t>交通</t>
  </si>
  <si>
    <t>対比（％）</t>
    <rPh sb="0" eb="2">
      <t>タイヒ</t>
    </rPh>
    <phoneticPr fontId="33"/>
  </si>
  <si>
    <t>電気</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</si>
  <si>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</si>
  <si>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</si>
  <si>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</si>
  <si>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</si>
  <si>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</si>
  <si>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</si>
  <si>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</si>
  <si>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</si>
  <si>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</si>
  <si>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</si>
  <si>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</si>
  <si>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</si>
  <si>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</si>
  <si>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</si>
  <si>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</si>
  <si>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</si>
  <si>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</si>
  <si>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</si>
  <si>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</si>
  <si>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</si>
  <si>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</si>
  <si>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</si>
  <si>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</si>
  <si>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</si>
  <si>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</si>
  <si>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</si>
  <si>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</si>
  <si>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</si>
  <si>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</si>
  <si>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</si>
  <si>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</si>
  <si>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</si>
  <si>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</si>
  <si>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</si>
  <si>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</si>
  <si>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</si>
  <si>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</si>
  <si>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</si>
  <si>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</si>
  <si>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</si>
  <si>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</si>
  <si>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国民健康保険事業特別会計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</si>
  <si>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</si>
  <si>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</si>
  <si>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</si>
  <si>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</si>
  <si>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</si>
  <si>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</si>
  <si>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</si>
  <si>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</si>
  <si>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</si>
  <si>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</si>
  <si>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</si>
  <si>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</si>
  <si>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</si>
  <si>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</si>
  <si>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</si>
  <si>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</si>
  <si>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</si>
  <si>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</si>
  <si>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</si>
  <si>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</si>
  <si>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</si>
  <si>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</si>
  <si>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</si>
  <si>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</si>
  <si>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</si>
  <si>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</si>
  <si>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</si>
  <si>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</si>
  <si>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</si>
  <si>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</si>
  <si>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</si>
  <si>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</si>
  <si>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</si>
  <si>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</si>
  <si>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</si>
  <si>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</si>
  <si>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震災復興基金</t>
    <rPh sb="0" eb="2">
      <t>シンサイ</t>
    </rPh>
    <rPh sb="2" eb="4">
      <t>フッコウ</t>
    </rPh>
    <rPh sb="4" eb="6">
      <t>キキン</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</si>
  <si>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</si>
  <si>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</si>
  <si>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</si>
  <si>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</si>
  <si>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38"/>
  </si>
  <si>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</si>
  <si>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</si>
  <si>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</si>
  <si>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</si>
  <si>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</si>
  <si>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</si>
  <si>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</si>
  <si>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</si>
  <si>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</si>
  <si>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</si>
  <si>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</si>
  <si>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</si>
  <si>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</si>
  <si>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</si>
  <si>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</si>
  <si>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R02</t>
  </si>
  <si>
    <t>R03</t>
  </si>
  <si>
    <t>R04</t>
  </si>
  <si>
    <t>▲ 10.45</t>
  </si>
  <si>
    <t>その他会計（赤字）</t>
  </si>
  <si>
    <t>葛尾風力株式会社</t>
    <rPh sb="4" eb="8">
      <t>カブシキガイシャ</t>
    </rPh>
    <phoneticPr fontId="33"/>
  </si>
  <si>
    <t>双葉地方広域市町村圏組合一般会計</t>
  </si>
  <si>
    <t>双葉地方広域市町村圏組合下水道事業特別会計</t>
  </si>
  <si>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</si>
  <si>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</si>
  <si>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</si>
  <si>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</si>
  <si>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</si>
  <si>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</si>
  <si>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地域づくり推進事業基金</t>
    <rPh sb="0" eb="2">
      <t>チイキ</t>
    </rPh>
    <rPh sb="5" eb="7">
      <t>スイシン</t>
    </rPh>
    <rPh sb="7" eb="9">
      <t>ジギョウ</t>
    </rPh>
    <rPh sb="9" eb="11">
      <t>キキン</t>
    </rPh>
    <phoneticPr fontId="33"/>
  </si>
  <si>
    <t>きずなづくり基金</t>
    <rPh sb="6" eb="8">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</si>
</sst>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39">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ont="1"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0"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0"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0"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316937</c:v>
                </c:pt>
                <c:pt idx="1">
                  <c:v>332350</c:v>
                </c:pt>
                <c:pt idx="2">
                  <c:v>277467</c:v>
                </c:pt>
                <c:pt idx="3">
                  <c:v>282256</c:v>
                </c:pt>
                <c:pt idx="4">
                  <c:v>295341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1402714</c:v>
                </c:pt>
                <c:pt idx="1">
                  <c:v>2122617</c:v>
                </c:pt>
                <c:pt idx="2">
                  <c:v>1347826</c:v>
                </c:pt>
                <c:pt idx="3">
                  <c:v>2284695</c:v>
                </c:pt>
                <c:pt idx="4">
                  <c:v>1713904</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17.899999999999999</c:v>
                </c:pt>
                <c:pt idx="1">
                  <c:v>6.05</c:v>
                </c:pt>
                <c:pt idx="2">
                  <c:v>16.2</c:v>
                </c:pt>
                <c:pt idx="3">
                  <c:v>25.56</c:v>
                </c:pt>
                <c:pt idx="4">
                  <c:v>11.49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63.94</c:v>
                </c:pt>
                <c:pt idx="1">
                  <c:v>67.7</c:v>
                </c:pt>
                <c:pt idx="2">
                  <c:v>80.88</c:v>
                </c:pt>
                <c:pt idx="3">
                  <c:v>98.5</c:v>
                </c:pt>
                <c:pt idx="4">
                  <c:v>140.27000000000001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-59.28</c:v>
                </c:pt>
                <c:pt idx="1">
                  <c:v>-10.45</c:v>
                </c:pt>
                <c:pt idx="2">
                  <c:v>26.27</c:v>
                </c:pt>
                <c:pt idx="3">
                  <c:v>8.94</c:v>
                </c:pt>
                <c:pt idx="4">
                  <c:v>15.6</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8.e-002</c:v>
                </c:pt>
                <c:pt idx="2">
                  <c:v>#N/A</c:v>
                </c:pt>
                <c:pt idx="3">
                  <c:v>8.e-002</c:v>
                </c:pt>
                <c:pt idx="4">
                  <c:v>#N/A</c:v>
                </c:pt>
                <c:pt idx="5">
                  <c:v>5.e-002</c:v>
                </c:pt>
                <c:pt idx="6">
                  <c:v>#N/A</c:v>
                </c:pt>
                <c:pt idx="7">
                  <c:v>4.e-002</c:v>
                </c:pt>
                <c:pt idx="8">
                  <c:v>#N/A</c:v>
                </c:pt>
                <c:pt idx="9">
                  <c:v>5.e-002</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0.21</c:v>
                </c:pt>
                <c:pt idx="2">
                  <c:v>#N/A</c:v>
                </c:pt>
                <c:pt idx="3">
                  <c:v>0.22</c:v>
                </c:pt>
                <c:pt idx="4">
                  <c:v>#N/A</c:v>
                </c:pt>
                <c:pt idx="5">
                  <c:v>0.12</c:v>
                </c:pt>
                <c:pt idx="6">
                  <c:v>#N/A</c:v>
                </c:pt>
                <c:pt idx="7">
                  <c:v>0.16</c:v>
                </c:pt>
                <c:pt idx="8">
                  <c:v>#N/A</c:v>
                </c:pt>
                <c:pt idx="9">
                  <c:v>0.44</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8.52</c:v>
                </c:pt>
                <c:pt idx="2">
                  <c:v>#N/A</c:v>
                </c:pt>
                <c:pt idx="3">
                  <c:v>5.42</c:v>
                </c:pt>
                <c:pt idx="4">
                  <c:v>#N/A</c:v>
                </c:pt>
                <c:pt idx="5">
                  <c:v>6.04</c:v>
                </c:pt>
                <c:pt idx="6">
                  <c:v>#N/A</c:v>
                </c:pt>
                <c:pt idx="7">
                  <c:v>6.49</c:v>
                </c:pt>
                <c:pt idx="8">
                  <c:v>#N/A</c:v>
                </c:pt>
                <c:pt idx="9">
                  <c:v>5.23</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5.27</c:v>
                </c:pt>
                <c:pt idx="2">
                  <c:v>#N/A</c:v>
                </c:pt>
                <c:pt idx="3">
                  <c:v>3.89</c:v>
                </c:pt>
                <c:pt idx="4">
                  <c:v>#N/A</c:v>
                </c:pt>
                <c:pt idx="5">
                  <c:v>3.03</c:v>
                </c:pt>
                <c:pt idx="6">
                  <c:v>#N/A</c:v>
                </c:pt>
                <c:pt idx="7">
                  <c:v>4.12</c:v>
                </c:pt>
                <c:pt idx="8">
                  <c:v>#N/A</c:v>
                </c:pt>
                <c:pt idx="9">
                  <c:v>7.03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17.899999999999999</c:v>
                </c:pt>
                <c:pt idx="2">
                  <c:v>#N/A</c:v>
                </c:pt>
                <c:pt idx="3">
                  <c:v>6.05</c:v>
                </c:pt>
                <c:pt idx="4">
                  <c:v>#N/A</c:v>
                </c:pt>
                <c:pt idx="5">
                  <c:v>16.190000000000001</c:v>
                </c:pt>
                <c:pt idx="6">
                  <c:v>#N/A</c:v>
                </c:pt>
                <c:pt idx="7">
                  <c:v>25.1</c:v>
                </c:pt>
                <c:pt idx="8">
                  <c:v>#N/A</c:v>
                </c:pt>
                <c:pt idx="9">
                  <c:v>11.49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136</c:v>
                </c:pt>
                <c:pt idx="5">
                  <c:v>129</c:v>
                </c:pt>
                <c:pt idx="8">
                  <c:v>139</c:v>
                </c:pt>
                <c:pt idx="11">
                  <c:v>129</c:v>
                </c:pt>
                <c:pt idx="14">
                  <c:v>135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c:v>
                </c:pt>
                <c:pt idx="3">
                  <c:v>3</c:v>
                </c:pt>
                <c:pt idx="6">
                  <c:v>4</c:v>
                </c:pt>
                <c:pt idx="9">
                  <c:v>4</c:v>
                </c:pt>
                <c:pt idx="12">
                  <c:v>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170</c:v>
                </c:pt>
                <c:pt idx="3">
                  <c:v>178</c:v>
                </c:pt>
                <c:pt idx="6">
                  <c:v>205</c:v>
                </c:pt>
                <c:pt idx="9">
                  <c:v>188</c:v>
                </c:pt>
                <c:pt idx="12">
                  <c:v>176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c:v>
                </c:pt>
                <c:pt idx="2">
                  <c:v>#N/A</c:v>
                </c:pt>
                <c:pt idx="3">
                  <c:v>#N/A</c:v>
                </c:pt>
                <c:pt idx="4">
                  <c:v>52</c:v>
                </c:pt>
                <c:pt idx="5">
                  <c:v>#N/A</c:v>
                </c:pt>
                <c:pt idx="6">
                  <c:v>#N/A</c:v>
                </c:pt>
                <c:pt idx="7">
                  <c:v>70</c:v>
                </c:pt>
                <c:pt idx="8">
                  <c:v>#N/A</c:v>
                </c:pt>
                <c:pt idx="9">
                  <c:v>#N/A</c:v>
                </c:pt>
                <c:pt idx="10">
                  <c:v>63</c:v>
                </c:pt>
                <c:pt idx="11">
                  <c:v>#N/A</c:v>
                </c:pt>
                <c:pt idx="12">
                  <c:v>#N/A</c:v>
                </c:pt>
                <c:pt idx="13">
                  <c:v>45</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1188</c:v>
                </c:pt>
                <c:pt idx="5">
                  <c:v>1408</c:v>
                </c:pt>
                <c:pt idx="8">
                  <c:v>1332</c:v>
                </c:pt>
                <c:pt idx="11">
                  <c:v>1254</c:v>
                </c:pt>
                <c:pt idx="14">
                  <c:v>1371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3734</c:v>
                </c:pt>
                <c:pt idx="5">
                  <c:v>3973</c:v>
                </c:pt>
                <c:pt idx="8">
                  <c:v>5449</c:v>
                </c:pt>
                <c:pt idx="11">
                  <c:v>5556</c:v>
                </c:pt>
                <c:pt idx="14">
                  <c:v>5863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271</c:v>
                </c:pt>
                <c:pt idx="3">
                  <c:v>221</c:v>
                </c:pt>
                <c:pt idx="6">
                  <c:v>216</c:v>
                </c:pt>
                <c:pt idx="9">
                  <c:v>214</c:v>
                </c:pt>
                <c:pt idx="12">
                  <c:v>232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c:v>
                </c:pt>
                <c:pt idx="3">
                  <c:v>23</c:v>
                </c:pt>
                <c:pt idx="6">
                  <c:v>19</c:v>
                </c:pt>
                <c:pt idx="9">
                  <c:v>12</c:v>
                </c:pt>
                <c:pt idx="12">
                  <c:v>10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1288</c:v>
                </c:pt>
                <c:pt idx="3">
                  <c:v>1510</c:v>
                </c:pt>
                <c:pt idx="6">
                  <c:v>1430</c:v>
                </c:pt>
                <c:pt idx="9">
                  <c:v>1301</c:v>
                </c:pt>
                <c:pt idx="12">
                  <c:v>1288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910</c:v>
                </c:pt>
                <c:pt idx="1">
                  <c:v>1080</c:v>
                </c:pt>
                <c:pt idx="2">
                  <c:v>1546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221</c:v>
                </c:pt>
                <c:pt idx="1">
                  <c:v>221</c:v>
                </c:pt>
                <c:pt idx="2">
                  <c:v>221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5513</c:v>
                </c:pt>
                <c:pt idx="1">
                  <c:v>5124</c:v>
                </c:pt>
                <c:pt idx="2">
                  <c:v>4702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福島県葛尾村</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公債費に関しては、</a:t>
          </a:r>
          <a:r>
            <a:rPr lang="ja-JP" altLang="en-US" sz="1100" b="0" i="0" baseline="0">
              <a:solidFill>
                <a:schemeClr val="dk1"/>
              </a:solidFill>
              <a:effectLst/>
              <a:latin typeface="+mn-lt"/>
              <a:ea typeface="+mn-ea"/>
              <a:cs typeface="+mn-cs"/>
            </a:rPr>
            <a:t>新規の</a:t>
          </a:r>
          <a:r>
            <a:rPr lang="ja-JP" altLang="ja-JP" sz="1100" b="0" i="0" baseline="0">
              <a:solidFill>
                <a:schemeClr val="dk1"/>
              </a:solidFill>
              <a:effectLst/>
              <a:latin typeface="+mn-lt"/>
              <a:ea typeface="+mn-ea"/>
              <a:cs typeface="+mn-cs"/>
            </a:rPr>
            <a:t>起債発行の抑制と償還期間満了による元利償還金の減少により年々縮小してきてい</a:t>
          </a:r>
          <a:r>
            <a:rPr lang="ja-JP" altLang="en-US" sz="1100" b="0" i="0" baseline="0">
              <a:solidFill>
                <a:schemeClr val="dk1"/>
              </a:solidFill>
              <a:effectLst/>
              <a:latin typeface="+mn-lt"/>
              <a:ea typeface="+mn-ea"/>
              <a:cs typeface="+mn-cs"/>
            </a:rPr>
            <a:t>る。</a:t>
          </a:r>
          <a:endParaRPr lang="ja-JP" altLang="ja-JP" sz="1400">
            <a:effectLst/>
          </a:endParaRPr>
        </a:p>
        <a:p>
          <a:pPr rtl="0"/>
          <a:r>
            <a:rPr lang="ja-JP" altLang="ja-JP" sz="1100" b="0" i="0" baseline="0">
              <a:solidFill>
                <a:schemeClr val="dk1"/>
              </a:solidFill>
              <a:effectLst/>
              <a:latin typeface="+mn-lt"/>
              <a:ea typeface="+mn-ea"/>
              <a:cs typeface="+mn-cs"/>
            </a:rPr>
            <a:t>新規発行分についても交付税措置率の高い有利な起債を発行し、実質公債費比率上昇を抑制しているが、今後も適正な管理に努め、公債費の圧縮を図る。</a:t>
          </a:r>
          <a:endParaRPr lang="ja-JP" altLang="ja-JP" sz="1400">
            <a:effectLst/>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defRPr/>
          </a:pPr>
          <a:r>
            <a:rPr lang="ja-JP" altLang="ja-JP" sz="1100" b="0" i="0" baseline="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福島県葛尾村</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将来負担比率の分子は、将来負担額に対し充当可能財源（充当可能基金）が大きいため、マイナスとなっている。</a:t>
          </a:r>
          <a:endParaRPr lang="ja-JP" altLang="ja-JP" sz="1400">
            <a:effectLst/>
          </a:endParaRPr>
        </a:p>
        <a:p>
          <a:pPr rtl="0"/>
          <a:r>
            <a:rPr lang="ja-JP" altLang="ja-JP" sz="1100" b="0" i="0" baseline="0">
              <a:solidFill>
                <a:schemeClr val="dk1"/>
              </a:solidFill>
              <a:effectLst/>
              <a:latin typeface="+mn-lt"/>
              <a:ea typeface="+mn-ea"/>
              <a:cs typeface="+mn-cs"/>
            </a:rPr>
            <a:t> これは、公共インフラ等整備に係る震災復興関連基金額が多額であることが要因である。今後は震災復興関連基金が急激に減少することを想定し、財政の健全性の確保を維持する。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福島県葛尾村</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lang="ja-JP" altLang="en-US" sz="1300" b="0" i="0" baseline="0">
              <a:solidFill>
                <a:schemeClr val="dk1"/>
              </a:solidFill>
              <a:effectLst/>
              <a:latin typeface="+mn-lt"/>
              <a:ea typeface="+mn-ea"/>
              <a:cs typeface="+mn-cs"/>
            </a:rPr>
            <a:t>財政調整基金に加え、特定目的基金の公共用施設維持基金及び加速化交付金等の積立額が取り崩し額を上回ったため</a:t>
          </a:r>
          <a:r>
            <a:rPr lang="ja-JP" altLang="ja-JP" sz="1300" b="0" i="0" baseline="0">
              <a:solidFill>
                <a:schemeClr val="dk1"/>
              </a:solidFill>
              <a:effectLst/>
              <a:latin typeface="+mn-lt"/>
              <a:ea typeface="+mn-ea"/>
              <a:cs typeface="+mn-cs"/>
            </a:rPr>
            <a:t>、基金</a:t>
          </a:r>
          <a:r>
            <a:rPr lang="ja-JP" altLang="en-US" sz="1300" b="0" i="0" baseline="0">
              <a:solidFill>
                <a:schemeClr val="dk1"/>
              </a:solidFill>
              <a:effectLst/>
              <a:latin typeface="+mn-lt"/>
              <a:ea typeface="+mn-ea"/>
              <a:cs typeface="+mn-cs"/>
            </a:rPr>
            <a:t>全体では前年度から</a:t>
          </a:r>
          <a:r>
            <a:rPr lang="en-US" altLang="ja-JP" sz="1300" b="0" i="0" baseline="0">
              <a:solidFill>
                <a:schemeClr val="dk1"/>
              </a:solidFill>
              <a:effectLst/>
              <a:latin typeface="+mn-lt"/>
              <a:ea typeface="+mn-ea"/>
              <a:cs typeface="+mn-cs"/>
            </a:rPr>
            <a:t>44</a:t>
          </a:r>
          <a:r>
            <a:rPr lang="ja-JP" altLang="ja-JP" sz="1300" b="0" i="0" baseline="0">
              <a:solidFill>
                <a:schemeClr val="dk1"/>
              </a:solidFill>
              <a:effectLst/>
              <a:latin typeface="+mn-lt"/>
              <a:ea typeface="+mn-ea"/>
              <a:cs typeface="+mn-cs"/>
            </a:rPr>
            <a:t>百万円</a:t>
          </a:r>
          <a:r>
            <a:rPr lang="ja-JP" altLang="en-US" sz="1300" b="0" i="0" baseline="0">
              <a:solidFill>
                <a:schemeClr val="dk1"/>
              </a:solidFill>
              <a:effectLst/>
              <a:latin typeface="+mn-lt"/>
              <a:ea typeface="+mn-ea"/>
              <a:cs typeface="+mn-cs"/>
            </a:rPr>
            <a:t>増加</a:t>
          </a:r>
          <a:r>
            <a:rPr lang="ja-JP" altLang="ja-JP" sz="1300" b="0" i="0" baseline="0">
              <a:solidFill>
                <a:schemeClr val="dk1"/>
              </a:solidFill>
              <a:effectLst/>
              <a:latin typeface="+mn-lt"/>
              <a:ea typeface="+mn-ea"/>
              <a:cs typeface="+mn-cs"/>
            </a:rPr>
            <a:t>した</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rtl="0" eaLnBrk="1" fontAlgn="auto" latinLnBrk="0" hangingPunct="1">
            <a:lnSpc>
              <a:spcPct val="100000"/>
            </a:lnSpc>
            <a:spcBef>
              <a:spcPts val="0"/>
            </a:spcBef>
            <a:spcAft>
              <a:spcPts val="0"/>
            </a:spcAft>
            <a:defRPr/>
          </a:pPr>
          <a:r>
            <a:rPr lang="ja-JP" altLang="ja-JP" sz="1300" b="0" i="0" baseline="0">
              <a:solidFill>
                <a:schemeClr val="dk1"/>
              </a:solidFill>
              <a:effectLst/>
              <a:latin typeface="+mn-lt"/>
              <a:ea typeface="+mn-ea"/>
              <a:cs typeface="+mn-cs"/>
            </a:rPr>
            <a:t>震災関連基金は復興関連事業の終了と共に廃止する</a:t>
          </a:r>
          <a:r>
            <a:rPr lang="ja-JP" altLang="en-US" sz="1300" b="0" i="0" baseline="0">
              <a:solidFill>
                <a:schemeClr val="dk1"/>
              </a:solidFill>
              <a:effectLst/>
              <a:latin typeface="+mn-lt"/>
              <a:ea typeface="+mn-ea"/>
              <a:cs typeface="+mn-cs"/>
            </a:rPr>
            <a:t>ことになる</a:t>
          </a:r>
          <a:r>
            <a:rPr lang="ja-JP" altLang="ja-JP" sz="1300" b="0" i="0" baseline="0">
              <a:solidFill>
                <a:schemeClr val="dk1"/>
              </a:solidFill>
              <a:effectLst/>
              <a:latin typeface="+mn-lt"/>
              <a:ea typeface="+mn-ea"/>
              <a:cs typeface="+mn-cs"/>
            </a:rPr>
            <a:t>ため、震災関連基金以外の基金の適正な維持に努める。</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rtl="0" eaLnBrk="1" fontAlgn="auto" latinLnBrk="0" hangingPunct="1">
            <a:lnSpc>
              <a:spcPct val="100000"/>
            </a:lnSpc>
            <a:spcBef>
              <a:spcPts val="0"/>
            </a:spcBef>
            <a:spcAft>
              <a:spcPts val="0"/>
            </a:spcAft>
            <a:defRPr/>
          </a:pPr>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公共用施設等の維持更新費等に充当している。</a:t>
          </a:r>
          <a:endParaRPr lang="ja-JP" altLang="ja-JP" sz="1300">
            <a:effectLst/>
          </a:endParaRPr>
        </a:p>
        <a:p>
          <a:pPr rtl="0"/>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東日本大震災にかかる復旧・復興事業費等に充当している。</a:t>
          </a:r>
          <a:endParaRPr lang="ja-JP" altLang="ja-JP" sz="1300">
            <a:effectLst/>
          </a:endParaRPr>
        </a:p>
        <a:p>
          <a:pPr rtl="0"/>
          <a:r>
            <a:rPr lang="ja-JP" altLang="ja-JP" sz="130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むらづくり・子育て・再エネ・農畜産業の推進に充当している。</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rtl="0" eaLnBrk="1" fontAlgn="auto" latinLnBrk="0" hangingPunct="1">
            <a:lnSpc>
              <a:spcPct val="100000"/>
            </a:lnSpc>
            <a:spcBef>
              <a:spcPts val="0"/>
            </a:spcBef>
            <a:spcAft>
              <a:spcPts val="0"/>
            </a:spcAft>
            <a:defRPr/>
          </a:pPr>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公共用施設維持基金については、</a:t>
          </a:r>
          <a:r>
            <a:rPr lang="ja-JP" altLang="en-US" sz="1300" b="0" i="0" baseline="0">
              <a:solidFill>
                <a:schemeClr val="dk1"/>
              </a:solidFill>
              <a:effectLst/>
              <a:latin typeface="+mn-lt"/>
              <a:ea typeface="+mn-ea"/>
              <a:cs typeface="+mn-cs"/>
            </a:rPr>
            <a:t>東電賠償及び家賃低廉化の補助等により</a:t>
          </a:r>
          <a:r>
            <a:rPr lang="en-US" altLang="ja-JP" sz="1300" b="0" i="0" baseline="0">
              <a:solidFill>
                <a:schemeClr val="dk1"/>
              </a:solidFill>
              <a:effectLst/>
              <a:latin typeface="+mn-lt"/>
              <a:ea typeface="+mn-ea"/>
              <a:cs typeface="+mn-cs"/>
            </a:rPr>
            <a:t>152</a:t>
          </a:r>
          <a:r>
            <a:rPr lang="ja-JP" altLang="ja-JP" sz="1300" b="0" i="0" baseline="0">
              <a:solidFill>
                <a:schemeClr val="dk1"/>
              </a:solidFill>
              <a:effectLst/>
              <a:latin typeface="+mn-lt"/>
              <a:ea typeface="+mn-ea"/>
              <a:cs typeface="+mn-cs"/>
            </a:rPr>
            <a:t>百万円の積立をしており、事業の進捗に伴い</a:t>
          </a:r>
          <a:r>
            <a:rPr lang="en-US" altLang="ja-JP" sz="1300" b="0" i="0" baseline="0">
              <a:solidFill>
                <a:schemeClr val="dk1"/>
              </a:solidFill>
              <a:effectLst/>
              <a:latin typeface="+mn-lt"/>
              <a:ea typeface="+mn-ea"/>
              <a:cs typeface="+mn-cs"/>
            </a:rPr>
            <a:t>8</a:t>
          </a:r>
          <a:r>
            <a:rPr lang="ja-JP" altLang="ja-JP" sz="1300" b="0" i="0" baseline="0">
              <a:solidFill>
                <a:schemeClr val="dk1"/>
              </a:solidFill>
              <a:effectLst/>
              <a:latin typeface="+mn-lt"/>
              <a:ea typeface="+mn-ea"/>
              <a:cs typeface="+mn-cs"/>
            </a:rPr>
            <a:t>百万円取り崩している。</a:t>
          </a:r>
          <a:endParaRPr lang="ja-JP" altLang="ja-JP" sz="1300">
            <a:effectLst/>
          </a:endParaRPr>
        </a:p>
        <a:p>
          <a:pPr rtl="0" eaLnBrk="1" fontAlgn="auto" latinLnBrk="0" hangingPunct="1"/>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震災復興基金については、</a:t>
          </a:r>
          <a:r>
            <a:rPr lang="en-US" altLang="ja-JP" sz="1300" b="0" i="0" baseline="0">
              <a:solidFill>
                <a:schemeClr val="dk1"/>
              </a:solidFill>
              <a:effectLst/>
              <a:latin typeface="+mn-lt"/>
              <a:ea typeface="+mn-ea"/>
              <a:cs typeface="+mn-cs"/>
            </a:rPr>
            <a:t>6</a:t>
          </a:r>
          <a:r>
            <a:rPr lang="ja-JP" altLang="ja-JP" sz="1300" b="0" i="0" baseline="0">
              <a:solidFill>
                <a:schemeClr val="dk1"/>
              </a:solidFill>
              <a:effectLst/>
              <a:latin typeface="+mn-lt"/>
              <a:ea typeface="+mn-ea"/>
              <a:cs typeface="+mn-cs"/>
            </a:rPr>
            <a:t>百万円積み立て、事業の進捗に伴い基金を</a:t>
          </a:r>
          <a:r>
            <a:rPr lang="en-US" altLang="ja-JP" sz="1300" b="0" i="0" baseline="0">
              <a:solidFill>
                <a:schemeClr val="dk1"/>
              </a:solidFill>
              <a:effectLst/>
              <a:latin typeface="+mn-lt"/>
              <a:ea typeface="+mn-ea"/>
              <a:cs typeface="+mn-cs"/>
            </a:rPr>
            <a:t>315</a:t>
          </a:r>
          <a:r>
            <a:rPr lang="ja-JP" altLang="ja-JP" sz="1300" b="0" i="0" baseline="0">
              <a:solidFill>
                <a:schemeClr val="dk1"/>
              </a:solidFill>
              <a:effectLst/>
              <a:latin typeface="+mn-lt"/>
              <a:ea typeface="+mn-ea"/>
              <a:cs typeface="+mn-cs"/>
            </a:rPr>
            <a:t>百万円取り崩している。</a:t>
          </a:r>
          <a:endParaRPr lang="ja-JP" altLang="ja-JP" sz="1300">
            <a:effectLst/>
          </a:endParaRPr>
        </a:p>
        <a:p>
          <a:pPr rtl="0"/>
          <a:r>
            <a:rPr lang="ja-JP" altLang="ja-JP" sz="1300" b="0" i="0" baseline="0">
              <a:solidFill>
                <a:schemeClr val="dk1"/>
              </a:solidFill>
              <a:effectLst/>
              <a:latin typeface="+mn-lt"/>
              <a:ea typeface="+mn-ea"/>
              <a:cs typeface="+mn-cs"/>
            </a:rPr>
            <a:t>　その他の特定目的基金については、子育て・定住促進・再エネ・農畜産業の推進のため</a:t>
          </a:r>
          <a:r>
            <a:rPr lang="en-US" altLang="ja-JP" sz="1300" b="0" i="0" baseline="0">
              <a:solidFill>
                <a:schemeClr val="dk1"/>
              </a:solidFill>
              <a:effectLst/>
              <a:latin typeface="+mn-lt"/>
              <a:ea typeface="+mn-ea"/>
              <a:cs typeface="+mn-cs"/>
            </a:rPr>
            <a:t>728</a:t>
          </a:r>
          <a:r>
            <a:rPr lang="ja-JP" altLang="ja-JP" sz="1300" b="0" i="0" baseline="0">
              <a:solidFill>
                <a:schemeClr val="dk1"/>
              </a:solidFill>
              <a:effectLst/>
              <a:latin typeface="+mn-lt"/>
              <a:ea typeface="+mn-ea"/>
              <a:cs typeface="+mn-cs"/>
            </a:rPr>
            <a:t>百万円の積立、</a:t>
          </a:r>
          <a:r>
            <a:rPr lang="en-US" altLang="ja-JP" sz="1300" b="0" i="0" baseline="0">
              <a:solidFill>
                <a:schemeClr val="dk1"/>
              </a:solidFill>
              <a:effectLst/>
              <a:latin typeface="+mn-lt"/>
              <a:ea typeface="+mn-ea"/>
              <a:cs typeface="+mn-cs"/>
            </a:rPr>
            <a:t>986</a:t>
          </a:r>
          <a:r>
            <a:rPr lang="ja-JP" altLang="ja-JP" sz="1300" b="0" i="0" baseline="0">
              <a:solidFill>
                <a:schemeClr val="dk1"/>
              </a:solidFill>
              <a:effectLst/>
              <a:latin typeface="+mn-lt"/>
              <a:ea typeface="+mn-ea"/>
              <a:cs typeface="+mn-cs"/>
            </a:rPr>
            <a:t>百万円を取り崩している</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lang="ja-JP" altLang="ja-JP" sz="1300" b="0" i="0" baseline="0">
              <a:solidFill>
                <a:schemeClr val="dk1"/>
              </a:solidFill>
              <a:effectLst/>
              <a:latin typeface="+mn-lt"/>
              <a:ea typeface="+mn-ea"/>
              <a:cs typeface="+mn-cs"/>
            </a:rPr>
            <a:t>震災関連基金は復興関連事業の終了と共に廃止するため、震災関連基金以外の基金の適正な維持に努める。</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rtl="0" eaLnBrk="1" fontAlgn="auto" latinLnBrk="0" hangingPunct="1">
            <a:lnSpc>
              <a:spcPct val="100000"/>
            </a:lnSpc>
            <a:spcBef>
              <a:spcPts val="0"/>
            </a:spcBef>
            <a:spcAft>
              <a:spcPts val="0"/>
            </a:spcAft>
            <a:defRPr/>
          </a:pPr>
          <a:r>
            <a:rPr lang="en-US" altLang="ja-JP" sz="1300" b="0" i="0" baseline="0">
              <a:solidFill>
                <a:schemeClr val="dk1"/>
              </a:solidFill>
              <a:effectLst/>
              <a:latin typeface="+mn-lt"/>
              <a:ea typeface="+mn-ea"/>
              <a:cs typeface="+mn-cs"/>
            </a:rPr>
            <a:t>466</a:t>
          </a:r>
          <a:r>
            <a:rPr lang="ja-JP" altLang="ja-JP" sz="1300" b="0" i="0" baseline="0">
              <a:solidFill>
                <a:schemeClr val="dk1"/>
              </a:solidFill>
              <a:effectLst/>
              <a:latin typeface="+mn-lt"/>
              <a:ea typeface="+mn-ea"/>
              <a:cs typeface="+mn-cs"/>
            </a:rPr>
            <a:t>百万円の積立により、</a:t>
          </a:r>
          <a:r>
            <a:rPr lang="ja-JP" altLang="en-US" sz="1300" b="0" i="0" baseline="0">
              <a:solidFill>
                <a:schemeClr val="dk1"/>
              </a:solidFill>
              <a:effectLst/>
              <a:latin typeface="+mn-lt"/>
              <a:ea typeface="+mn-ea"/>
              <a:cs typeface="+mn-cs"/>
            </a:rPr>
            <a:t>積立額が</a:t>
          </a:r>
          <a:r>
            <a:rPr lang="en-US" altLang="ja-JP" sz="1300" b="0" i="0" baseline="0">
              <a:solidFill>
                <a:schemeClr val="dk1"/>
              </a:solidFill>
              <a:effectLst/>
              <a:latin typeface="+mn-lt"/>
              <a:ea typeface="+mn-ea"/>
              <a:cs typeface="+mn-cs"/>
            </a:rPr>
            <a:t>1,546</a:t>
          </a:r>
          <a:r>
            <a:rPr lang="ja-JP" altLang="ja-JP" sz="1300" b="0" i="0" baseline="0">
              <a:solidFill>
                <a:schemeClr val="dk1"/>
              </a:solidFill>
              <a:effectLst/>
              <a:latin typeface="+mn-lt"/>
              <a:ea typeface="+mn-ea"/>
              <a:cs typeface="+mn-cs"/>
            </a:rPr>
            <a:t>百万円に増加し昨年同様健全な規模を維持している。</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lang="ja-JP" altLang="en-US" sz="1300" b="0" i="0" baseline="0">
              <a:solidFill>
                <a:schemeClr val="dk1"/>
              </a:solidFill>
              <a:effectLst/>
              <a:latin typeface="+mn-lt"/>
              <a:ea typeface="+mn-ea"/>
              <a:cs typeface="+mn-cs"/>
            </a:rPr>
            <a:t>復興事業の縮小により、補助金及び交付金の減少が予想される。補助金及び交付金が減少することで必然的に一般財源での支出が多くなることから、特定目的基金の財源に配慮をしつつ財源不足に備え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mn-lt"/>
              <a:ea typeface="+mn-ea"/>
              <a:cs typeface="+mn-cs"/>
            </a:rPr>
            <a:t>増減なし</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rtl="0" eaLnBrk="1" fontAlgn="auto" latinLnBrk="0" hangingPunct="1">
            <a:lnSpc>
              <a:spcPct val="100000"/>
            </a:lnSpc>
            <a:spcBef>
              <a:spcPts val="0"/>
            </a:spcBef>
            <a:spcAft>
              <a:spcPts val="0"/>
            </a:spcAft>
            <a:defRPr/>
          </a:pPr>
          <a:r>
            <a:rPr lang="ja-JP" altLang="ja-JP" sz="1300" b="0" i="0" baseline="0">
              <a:solidFill>
                <a:schemeClr val="dk1"/>
              </a:solidFill>
              <a:effectLst/>
              <a:latin typeface="+mn-lt"/>
              <a:ea typeface="+mn-ea"/>
              <a:cs typeface="+mn-cs"/>
            </a:rPr>
            <a:t>今後も不測の事態に備え、適正な規模の減債基金の確保に努める</a:t>
          </a:r>
          <a:r>
            <a:rPr lang="ja-JP" altLang="ja-JP" sz="1100" b="0" i="0" baseline="0">
              <a:solidFill>
                <a:schemeClr val="dk1"/>
              </a:solidFill>
              <a:effectLst/>
              <a:latin typeface="+mn-lt"/>
              <a:ea typeface="+mn-ea"/>
              <a:cs typeface="+mn-cs"/>
            </a:rPr>
            <a:t>。</a:t>
          </a:r>
          <a:endParaRPr lang="ja-JP" altLang="ja-JP" sz="1400">
            <a:effectLst/>
          </a:endParaRPr>
        </a:p>
        <a:p>
          <a:pPr marL="0" marR="0" lvl="0" indent="0" defTabSz="914400" rtl="0" eaLnBrk="1" fontAlgn="auto" latinLnBrk="0" hangingPunct="1">
            <a:lnSpc>
              <a:spcPct val="100000"/>
            </a:lnSpc>
            <a:spcBef>
              <a:spcPts val="0"/>
            </a:spcBef>
            <a:spcAft>
              <a:spcPts val="0"/>
            </a:spcAft>
            <a:defRPr/>
          </a:pP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福島県葛尾村</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1,273
1,257
84.37
5,637,175
5,505,731
126,666
1,101,970
1,278,721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lang="ja-JP" altLang="ja-JP" sz="1100" b="0" i="0" baseline="0">
              <a:solidFill>
                <a:schemeClr val="dk1"/>
              </a:solidFill>
              <a:effectLst/>
              <a:latin typeface="+mn-lt"/>
              <a:ea typeface="+mn-ea"/>
              <a:cs typeface="+mn-cs"/>
            </a:rPr>
            <a:t>財政力指数は</a:t>
          </a:r>
          <a:r>
            <a:rPr lang="en-US" altLang="ja-JP" sz="1100" b="0" i="0" baseline="0">
              <a:solidFill>
                <a:schemeClr val="dk1"/>
              </a:solidFill>
              <a:effectLst/>
              <a:latin typeface="+mn-lt"/>
              <a:ea typeface="+mn-ea"/>
              <a:cs typeface="+mn-cs"/>
            </a:rPr>
            <a:t>0.16</a:t>
          </a:r>
          <a:r>
            <a:rPr lang="ja-JP" altLang="ja-JP" sz="1100" b="0" i="0" baseline="0">
              <a:solidFill>
                <a:schemeClr val="dk1"/>
              </a:solidFill>
              <a:effectLst/>
              <a:latin typeface="+mn-lt"/>
              <a:ea typeface="+mn-ea"/>
              <a:cs typeface="+mn-cs"/>
            </a:rPr>
            <a:t>と類似団体平均を下回っている。本村は、産業基盤が脆弱であり、今後状況の変化に期待できないことから、引き続き事務事業の見直し、事業の重点化を図り、行政サービスの効率化と財政の健全化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3" name="テキスト ボックス 52"/>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5" name="テキスト ボックス 54"/>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7" name="テキスト ボックス 56"/>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29210</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201410"/>
          <a:ext cx="0" cy="14268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114935</xdr:rowOff>
    </xdr:from>
    <xdr:ext cx="762000" cy="259080"/>
    <xdr:sp macro="" textlink="">
      <xdr:nvSpPr>
        <xdr:cNvPr id="66" name="財政力最大値テキスト"/>
        <xdr:cNvSpPr txBox="1"/>
      </xdr:nvSpPr>
      <xdr:spPr>
        <a:xfrm>
          <a:off x="50419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29210</xdr:rowOff>
    </xdr:from>
    <xdr:to xmlns:xdr="http://schemas.openxmlformats.org/drawingml/2006/spreadsheetDrawing">
      <xdr:col>24</xdr:col>
      <xdr:colOff>12700</xdr:colOff>
      <xdr:row>36</xdr:row>
      <xdr:rowOff>29210</xdr:rowOff>
    </xdr:to>
    <xdr:cxnSp macro="">
      <xdr:nvCxnSpPr>
        <xdr:cNvPr id="67" name="直線コネクタ 66"/>
        <xdr:cNvCxnSpPr/>
      </xdr:nvCxnSpPr>
      <xdr:spPr>
        <a:xfrm>
          <a:off x="4864100" y="620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74930</xdr:rowOff>
    </xdr:from>
    <xdr:to xmlns:xdr="http://schemas.openxmlformats.org/drawingml/2006/spreadsheetDrawing">
      <xdr:col>23</xdr:col>
      <xdr:colOff>133350</xdr:colOff>
      <xdr:row>43</xdr:row>
      <xdr:rowOff>95250</xdr:rowOff>
    </xdr:to>
    <xdr:cxnSp macro="">
      <xdr:nvCxnSpPr>
        <xdr:cNvPr id="68" name="直線コネクタ 67"/>
        <xdr:cNvCxnSpPr/>
      </xdr:nvCxnSpPr>
      <xdr:spPr>
        <a:xfrm>
          <a:off x="4114800" y="744728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20955</xdr:rowOff>
    </xdr:from>
    <xdr:ext cx="762000" cy="258445"/>
    <xdr:sp macro="" textlink="">
      <xdr:nvSpPr>
        <xdr:cNvPr id="69" name="財政力平均値テキスト"/>
        <xdr:cNvSpPr txBox="1"/>
      </xdr:nvSpPr>
      <xdr:spPr>
        <a:xfrm>
          <a:off x="5041900" y="7221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55245</xdr:rowOff>
    </xdr:from>
    <xdr:to xmlns:xdr="http://schemas.openxmlformats.org/drawingml/2006/spreadsheetDrawing">
      <xdr:col>19</xdr:col>
      <xdr:colOff>133350</xdr:colOff>
      <xdr:row>43</xdr:row>
      <xdr:rowOff>74930</xdr:rowOff>
    </xdr:to>
    <xdr:cxnSp macro="">
      <xdr:nvCxnSpPr>
        <xdr:cNvPr id="71" name="直線コネクタ 70"/>
        <xdr:cNvCxnSpPr/>
      </xdr:nvCxnSpPr>
      <xdr:spPr>
        <a:xfrm>
          <a:off x="3225800" y="74275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155575</xdr:rowOff>
    </xdr:from>
    <xdr:to xmlns:xdr="http://schemas.openxmlformats.org/drawingml/2006/spreadsheetDrawing">
      <xdr:col>19</xdr:col>
      <xdr:colOff>184150</xdr:colOff>
      <xdr:row>43</xdr:row>
      <xdr:rowOff>86360</xdr:rowOff>
    </xdr:to>
    <xdr:sp macro="" textlink="">
      <xdr:nvSpPr>
        <xdr:cNvPr id="72" name="フローチャート: 判断 71"/>
        <xdr:cNvSpPr/>
      </xdr:nvSpPr>
      <xdr:spPr>
        <a:xfrm>
          <a:off x="4064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95885</xdr:rowOff>
    </xdr:from>
    <xdr:ext cx="736600" cy="259080"/>
    <xdr:sp macro="" textlink="">
      <xdr:nvSpPr>
        <xdr:cNvPr id="73" name="テキスト ボックス 72"/>
        <xdr:cNvSpPr txBox="1"/>
      </xdr:nvSpPr>
      <xdr:spPr>
        <a:xfrm>
          <a:off x="3733800" y="7125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14605</xdr:rowOff>
    </xdr:from>
    <xdr:to xmlns:xdr="http://schemas.openxmlformats.org/drawingml/2006/spreadsheetDrawing">
      <xdr:col>15</xdr:col>
      <xdr:colOff>82550</xdr:colOff>
      <xdr:row>43</xdr:row>
      <xdr:rowOff>55245</xdr:rowOff>
    </xdr:to>
    <xdr:cxnSp macro="">
      <xdr:nvCxnSpPr>
        <xdr:cNvPr id="74" name="直線コネクタ 73"/>
        <xdr:cNvCxnSpPr/>
      </xdr:nvCxnSpPr>
      <xdr:spPr>
        <a:xfrm>
          <a:off x="2336800" y="738695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135255</xdr:rowOff>
    </xdr:from>
    <xdr:to xmlns:xdr="http://schemas.openxmlformats.org/drawingml/2006/spreadsheetDrawing">
      <xdr:col>15</xdr:col>
      <xdr:colOff>133350</xdr:colOff>
      <xdr:row>43</xdr:row>
      <xdr:rowOff>65405</xdr:rowOff>
    </xdr:to>
    <xdr:sp macro="" textlink="">
      <xdr:nvSpPr>
        <xdr:cNvPr id="75" name="フローチャート: 判断 74"/>
        <xdr:cNvSpPr/>
      </xdr:nvSpPr>
      <xdr:spPr>
        <a:xfrm>
          <a:off x="3175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75565</xdr:rowOff>
    </xdr:from>
    <xdr:ext cx="762000" cy="258445"/>
    <xdr:sp macro="" textlink="">
      <xdr:nvSpPr>
        <xdr:cNvPr id="76" name="テキスト ボックス 75"/>
        <xdr:cNvSpPr txBox="1"/>
      </xdr:nvSpPr>
      <xdr:spPr>
        <a:xfrm>
          <a:off x="2844800" y="7105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166370</xdr:rowOff>
    </xdr:from>
    <xdr:to xmlns:xdr="http://schemas.openxmlformats.org/drawingml/2006/spreadsheetDrawing">
      <xdr:col>11</xdr:col>
      <xdr:colOff>31750</xdr:colOff>
      <xdr:row>43</xdr:row>
      <xdr:rowOff>14605</xdr:rowOff>
    </xdr:to>
    <xdr:cxnSp macro="">
      <xdr:nvCxnSpPr>
        <xdr:cNvPr id="77" name="直線コネクタ 76"/>
        <xdr:cNvCxnSpPr/>
      </xdr:nvCxnSpPr>
      <xdr:spPr>
        <a:xfrm>
          <a:off x="1447800" y="73672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55245</xdr:rowOff>
    </xdr:from>
    <xdr:to xmlns:xdr="http://schemas.openxmlformats.org/drawingml/2006/spreadsheetDrawing">
      <xdr:col>11</xdr:col>
      <xdr:colOff>82550</xdr:colOff>
      <xdr:row>42</xdr:row>
      <xdr:rowOff>156845</xdr:rowOff>
    </xdr:to>
    <xdr:sp macro="" textlink="">
      <xdr:nvSpPr>
        <xdr:cNvPr id="78" name="フローチャート: 判断 77"/>
        <xdr:cNvSpPr/>
      </xdr:nvSpPr>
      <xdr:spPr>
        <a:xfrm>
          <a:off x="2286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167005</xdr:rowOff>
    </xdr:from>
    <xdr:ext cx="762000" cy="258445"/>
    <xdr:sp macro="" textlink="">
      <xdr:nvSpPr>
        <xdr:cNvPr id="79" name="テキスト ボックス 78"/>
        <xdr:cNvSpPr txBox="1"/>
      </xdr:nvSpPr>
      <xdr:spPr>
        <a:xfrm>
          <a:off x="1955800" y="7025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55245</xdr:rowOff>
    </xdr:from>
    <xdr:to xmlns:xdr="http://schemas.openxmlformats.org/drawingml/2006/spreadsheetDrawing">
      <xdr:col>7</xdr:col>
      <xdr:colOff>31750</xdr:colOff>
      <xdr:row>42</xdr:row>
      <xdr:rowOff>156845</xdr:rowOff>
    </xdr:to>
    <xdr:sp macro="" textlink="">
      <xdr:nvSpPr>
        <xdr:cNvPr id="80" name="フローチャート: 判断 79"/>
        <xdr:cNvSpPr/>
      </xdr:nvSpPr>
      <xdr:spPr>
        <a:xfrm>
          <a:off x="1397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167005</xdr:rowOff>
    </xdr:from>
    <xdr:ext cx="762000" cy="258445"/>
    <xdr:sp macro="" textlink="">
      <xdr:nvSpPr>
        <xdr:cNvPr id="81" name="テキスト ボックス 80"/>
        <xdr:cNvSpPr txBox="1"/>
      </xdr:nvSpPr>
      <xdr:spPr>
        <a:xfrm>
          <a:off x="1066800" y="7025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44450</xdr:rowOff>
    </xdr:from>
    <xdr:to xmlns:xdr="http://schemas.openxmlformats.org/drawingml/2006/spreadsheetDrawing">
      <xdr:col>23</xdr:col>
      <xdr:colOff>184150</xdr:colOff>
      <xdr:row>43</xdr:row>
      <xdr:rowOff>146050</xdr:rowOff>
    </xdr:to>
    <xdr:sp macro="" textlink="">
      <xdr:nvSpPr>
        <xdr:cNvPr id="87" name="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16510</xdr:rowOff>
    </xdr:from>
    <xdr:ext cx="762000" cy="259080"/>
    <xdr:sp macro="" textlink="">
      <xdr:nvSpPr>
        <xdr:cNvPr id="88" name="財政力該当値テキスト"/>
        <xdr:cNvSpPr txBox="1"/>
      </xdr:nvSpPr>
      <xdr:spPr>
        <a:xfrm>
          <a:off x="5041900" y="738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24130</xdr:rowOff>
    </xdr:from>
    <xdr:to xmlns:xdr="http://schemas.openxmlformats.org/drawingml/2006/spreadsheetDrawing">
      <xdr:col>19</xdr:col>
      <xdr:colOff>184150</xdr:colOff>
      <xdr:row>43</xdr:row>
      <xdr:rowOff>125730</xdr:rowOff>
    </xdr:to>
    <xdr:sp macro="" textlink="">
      <xdr:nvSpPr>
        <xdr:cNvPr id="89" name="楕円 88"/>
        <xdr:cNvSpPr/>
      </xdr:nvSpPr>
      <xdr:spPr>
        <a:xfrm>
          <a:off x="40640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110490</xdr:rowOff>
    </xdr:from>
    <xdr:ext cx="736600" cy="258445"/>
    <xdr:sp macro="" textlink="">
      <xdr:nvSpPr>
        <xdr:cNvPr id="90" name="テキスト ボックス 89"/>
        <xdr:cNvSpPr txBox="1"/>
      </xdr:nvSpPr>
      <xdr:spPr>
        <a:xfrm>
          <a:off x="3733800" y="74828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xdr:rowOff>
    </xdr:from>
    <xdr:to xmlns:xdr="http://schemas.openxmlformats.org/drawingml/2006/spreadsheetDrawing">
      <xdr:col>15</xdr:col>
      <xdr:colOff>133350</xdr:colOff>
      <xdr:row>43</xdr:row>
      <xdr:rowOff>106045</xdr:rowOff>
    </xdr:to>
    <xdr:sp macro="" textlink="">
      <xdr:nvSpPr>
        <xdr:cNvPr id="91" name="楕円 90"/>
        <xdr:cNvSpPr/>
      </xdr:nvSpPr>
      <xdr:spPr>
        <a:xfrm>
          <a:off x="3175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90805</xdr:rowOff>
    </xdr:from>
    <xdr:ext cx="762000" cy="258445"/>
    <xdr:sp macro="" textlink="">
      <xdr:nvSpPr>
        <xdr:cNvPr id="92" name="テキスト ボックス 91"/>
        <xdr:cNvSpPr txBox="1"/>
      </xdr:nvSpPr>
      <xdr:spPr>
        <a:xfrm>
          <a:off x="2844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135255</xdr:rowOff>
    </xdr:from>
    <xdr:to xmlns:xdr="http://schemas.openxmlformats.org/drawingml/2006/spreadsheetDrawing">
      <xdr:col>11</xdr:col>
      <xdr:colOff>82550</xdr:colOff>
      <xdr:row>43</xdr:row>
      <xdr:rowOff>65405</xdr:rowOff>
    </xdr:to>
    <xdr:sp macro="" textlink="">
      <xdr:nvSpPr>
        <xdr:cNvPr id="93" name="楕円 92"/>
        <xdr:cNvSpPr/>
      </xdr:nvSpPr>
      <xdr:spPr>
        <a:xfrm>
          <a:off x="2286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50165</xdr:rowOff>
    </xdr:from>
    <xdr:ext cx="762000" cy="259080"/>
    <xdr:sp macro="" textlink="">
      <xdr:nvSpPr>
        <xdr:cNvPr id="94" name="テキスト ボックス 93"/>
        <xdr:cNvSpPr txBox="1"/>
      </xdr:nvSpPr>
      <xdr:spPr>
        <a:xfrm>
          <a:off x="1955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115570</xdr:rowOff>
    </xdr:from>
    <xdr:to xmlns:xdr="http://schemas.openxmlformats.org/drawingml/2006/spreadsheetDrawing">
      <xdr:col>7</xdr:col>
      <xdr:colOff>31750</xdr:colOff>
      <xdr:row>43</xdr:row>
      <xdr:rowOff>45720</xdr:rowOff>
    </xdr:to>
    <xdr:sp macro="" textlink="">
      <xdr:nvSpPr>
        <xdr:cNvPr id="95" name="楕円 94"/>
        <xdr:cNvSpPr/>
      </xdr:nvSpPr>
      <xdr:spPr>
        <a:xfrm>
          <a:off x="1397000" y="73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30480</xdr:rowOff>
    </xdr:from>
    <xdr:ext cx="762000" cy="258445"/>
    <xdr:sp macro="" textlink="">
      <xdr:nvSpPr>
        <xdr:cNvPr id="96" name="テキスト ボックス 95"/>
        <xdr:cNvSpPr txBox="1"/>
      </xdr:nvSpPr>
      <xdr:spPr>
        <a:xfrm>
          <a:off x="1066800" y="7402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8" name="テキスト ボックス 97"/>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9"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lang="ja-JP" altLang="ja-JP" sz="1100" b="0" i="0" baseline="0">
              <a:solidFill>
                <a:schemeClr val="dk1"/>
              </a:solidFill>
              <a:effectLst/>
              <a:latin typeface="+mn-lt"/>
              <a:ea typeface="+mn-ea"/>
              <a:cs typeface="+mn-cs"/>
            </a:rPr>
            <a:t>経常収支比率は、復興関連事業費の減少に伴い前年度比で</a:t>
          </a:r>
          <a:r>
            <a:rPr lang="en-US" altLang="ja-JP" sz="1100" b="0" i="0" baseline="0">
              <a:solidFill>
                <a:schemeClr val="dk1"/>
              </a:solidFill>
              <a:effectLst/>
              <a:latin typeface="+mn-lt"/>
              <a:ea typeface="+mn-ea"/>
              <a:cs typeface="+mn-cs"/>
            </a:rPr>
            <a:t>5.7</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となった。</a:t>
          </a:r>
          <a:r>
            <a:rPr lang="ja-JP" altLang="en-US" sz="1100" b="0" i="0" baseline="0">
              <a:solidFill>
                <a:schemeClr val="dk1"/>
              </a:solidFill>
              <a:effectLst/>
              <a:latin typeface="+mn-lt"/>
              <a:ea typeface="+mn-ea"/>
              <a:cs typeface="+mn-cs"/>
            </a:rPr>
            <a:t>ここ数年</a:t>
          </a:r>
          <a:r>
            <a:rPr lang="en-US" altLang="ja-JP" sz="1100" b="0" i="0" baseline="0">
              <a:solidFill>
                <a:schemeClr val="dk1"/>
              </a:solidFill>
              <a:effectLst/>
              <a:latin typeface="+mn-lt"/>
              <a:ea typeface="+mn-ea"/>
              <a:cs typeface="+mn-cs"/>
            </a:rPr>
            <a:t>80</a:t>
          </a:r>
          <a:r>
            <a:rPr lang="ja-JP" altLang="en-US" sz="1100" b="0" i="0" baseline="0">
              <a:solidFill>
                <a:schemeClr val="dk1"/>
              </a:solidFill>
              <a:effectLst/>
              <a:latin typeface="+mn-lt"/>
              <a:ea typeface="+mn-ea"/>
              <a:cs typeface="+mn-cs"/>
            </a:rPr>
            <a:t>％台で推移しているが、</a:t>
          </a:r>
          <a:r>
            <a:rPr lang="ja-JP" altLang="ja-JP" sz="1100" b="0" i="0" baseline="0">
              <a:solidFill>
                <a:schemeClr val="dk1"/>
              </a:solidFill>
              <a:effectLst/>
              <a:latin typeface="+mn-lt"/>
              <a:ea typeface="+mn-ea"/>
              <a:cs typeface="+mn-cs"/>
            </a:rPr>
            <a:t>引き続き「葛尾村集中改革プラン」を確実に実施し、事務事業及び組織機構等の見直しを含め、人件費、物件費、補助費等の抑制努力を強化継続していく必要がある。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2"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20" name="テキスト ボックス 119"/>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2" name="テキスト ボックス 121"/>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40640</xdr:rowOff>
    </xdr:from>
    <xdr:to xmlns:xdr="http://schemas.openxmlformats.org/drawingml/2006/spreadsheetDrawing">
      <xdr:col>23</xdr:col>
      <xdr:colOff>133350</xdr:colOff>
      <xdr:row>67</xdr:row>
      <xdr:rowOff>52070</xdr:rowOff>
    </xdr:to>
    <xdr:cxnSp macro="">
      <xdr:nvCxnSpPr>
        <xdr:cNvPr id="126" name="直線コネクタ 125"/>
        <xdr:cNvCxnSpPr/>
      </xdr:nvCxnSpPr>
      <xdr:spPr>
        <a:xfrm flipV="1">
          <a:off x="4953000" y="10156190"/>
          <a:ext cx="0" cy="1383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24130</xdr:rowOff>
    </xdr:from>
    <xdr:ext cx="762000" cy="259080"/>
    <xdr:sp macro="" textlink="">
      <xdr:nvSpPr>
        <xdr:cNvPr id="127" name="財政構造の弾力性最小値テキスト"/>
        <xdr:cNvSpPr txBox="1"/>
      </xdr:nvSpPr>
      <xdr:spPr>
        <a:xfrm>
          <a:off x="5041900" y="1151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52070</xdr:rowOff>
    </xdr:from>
    <xdr:to xmlns:xdr="http://schemas.openxmlformats.org/drawingml/2006/spreadsheetDrawing">
      <xdr:col>24</xdr:col>
      <xdr:colOff>12700</xdr:colOff>
      <xdr:row>67</xdr:row>
      <xdr:rowOff>52070</xdr:rowOff>
    </xdr:to>
    <xdr:cxnSp macro="">
      <xdr:nvCxnSpPr>
        <xdr:cNvPr id="128" name="直線コネクタ 127"/>
        <xdr:cNvCxnSpPr/>
      </xdr:nvCxnSpPr>
      <xdr:spPr>
        <a:xfrm>
          <a:off x="4864100" y="1153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126365</xdr:rowOff>
    </xdr:from>
    <xdr:ext cx="762000" cy="259080"/>
    <xdr:sp macro="" textlink="">
      <xdr:nvSpPr>
        <xdr:cNvPr id="129" name="財政構造の弾力性最大値テキスト"/>
        <xdr:cNvSpPr txBox="1"/>
      </xdr:nvSpPr>
      <xdr:spPr>
        <a:xfrm>
          <a:off x="5041900" y="9899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40640</xdr:rowOff>
    </xdr:from>
    <xdr:to xmlns:xdr="http://schemas.openxmlformats.org/drawingml/2006/spreadsheetDrawing">
      <xdr:col>24</xdr:col>
      <xdr:colOff>12700</xdr:colOff>
      <xdr:row>59</xdr:row>
      <xdr:rowOff>40640</xdr:rowOff>
    </xdr:to>
    <xdr:cxnSp macro="">
      <xdr:nvCxnSpPr>
        <xdr:cNvPr id="130" name="直線コネクタ 129"/>
        <xdr:cNvCxnSpPr/>
      </xdr:nvCxnSpPr>
      <xdr:spPr>
        <a:xfrm>
          <a:off x="48641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154940</xdr:rowOff>
    </xdr:from>
    <xdr:to xmlns:xdr="http://schemas.openxmlformats.org/drawingml/2006/spreadsheetDrawing">
      <xdr:col>23</xdr:col>
      <xdr:colOff>133350</xdr:colOff>
      <xdr:row>65</xdr:row>
      <xdr:rowOff>40640</xdr:rowOff>
    </xdr:to>
    <xdr:cxnSp macro="">
      <xdr:nvCxnSpPr>
        <xdr:cNvPr id="131" name="直線コネクタ 130"/>
        <xdr:cNvCxnSpPr/>
      </xdr:nvCxnSpPr>
      <xdr:spPr>
        <a:xfrm flipV="1">
          <a:off x="4114800" y="10956290"/>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83820</xdr:rowOff>
    </xdr:from>
    <xdr:ext cx="762000" cy="259080"/>
    <xdr:sp macro="" textlink="">
      <xdr:nvSpPr>
        <xdr:cNvPr id="132" name="財政構造の弾力性平均値テキスト"/>
        <xdr:cNvSpPr txBox="1"/>
      </xdr:nvSpPr>
      <xdr:spPr>
        <a:xfrm>
          <a:off x="5041900" y="10885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111760</xdr:rowOff>
    </xdr:from>
    <xdr:to xmlns:xdr="http://schemas.openxmlformats.org/drawingml/2006/spreadsheetDrawing">
      <xdr:col>23</xdr:col>
      <xdr:colOff>184150</xdr:colOff>
      <xdr:row>64</xdr:row>
      <xdr:rowOff>41910</xdr:rowOff>
    </xdr:to>
    <xdr:sp macro="" textlink="">
      <xdr:nvSpPr>
        <xdr:cNvPr id="133" name="フローチャート: 判断 132"/>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165100</xdr:rowOff>
    </xdr:from>
    <xdr:to xmlns:xdr="http://schemas.openxmlformats.org/drawingml/2006/spreadsheetDrawing">
      <xdr:col>19</xdr:col>
      <xdr:colOff>133350</xdr:colOff>
      <xdr:row>65</xdr:row>
      <xdr:rowOff>40640</xdr:rowOff>
    </xdr:to>
    <xdr:cxnSp macro="">
      <xdr:nvCxnSpPr>
        <xdr:cNvPr id="134" name="直線コネクタ 133"/>
        <xdr:cNvCxnSpPr/>
      </xdr:nvCxnSpPr>
      <xdr:spPr>
        <a:xfrm>
          <a:off x="3225800" y="10795000"/>
          <a:ext cx="889000" cy="389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63500</xdr:rowOff>
    </xdr:from>
    <xdr:to xmlns:xdr="http://schemas.openxmlformats.org/drawingml/2006/spreadsheetDrawing">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3810</xdr:rowOff>
    </xdr:from>
    <xdr:ext cx="736600" cy="259080"/>
    <xdr:sp macro="" textlink="">
      <xdr:nvSpPr>
        <xdr:cNvPr id="136" name="テキスト ボックス 135"/>
        <xdr:cNvSpPr txBox="1"/>
      </xdr:nvSpPr>
      <xdr:spPr>
        <a:xfrm>
          <a:off x="3733800" y="1063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165100</xdr:rowOff>
    </xdr:from>
    <xdr:to xmlns:xdr="http://schemas.openxmlformats.org/drawingml/2006/spreadsheetDrawing">
      <xdr:col>15</xdr:col>
      <xdr:colOff>82550</xdr:colOff>
      <xdr:row>64</xdr:row>
      <xdr:rowOff>43180</xdr:rowOff>
    </xdr:to>
    <xdr:cxnSp macro="">
      <xdr:nvCxnSpPr>
        <xdr:cNvPr id="137" name="直線コネクタ 136"/>
        <xdr:cNvCxnSpPr/>
      </xdr:nvCxnSpPr>
      <xdr:spPr>
        <a:xfrm flipV="1">
          <a:off x="2336800" y="1079500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90170</xdr:rowOff>
    </xdr:from>
    <xdr:to xmlns:xdr="http://schemas.openxmlformats.org/drawingml/2006/spreadsheetDrawing">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30480</xdr:rowOff>
    </xdr:from>
    <xdr:ext cx="762000" cy="258445"/>
    <xdr:sp macro="" textlink="">
      <xdr:nvSpPr>
        <xdr:cNvPr id="139" name="テキスト ボックス 138"/>
        <xdr:cNvSpPr txBox="1"/>
      </xdr:nvSpPr>
      <xdr:spPr>
        <a:xfrm>
          <a:off x="2844800" y="10488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43180</xdr:rowOff>
    </xdr:from>
    <xdr:to xmlns:xdr="http://schemas.openxmlformats.org/drawingml/2006/spreadsheetDrawing">
      <xdr:col>11</xdr:col>
      <xdr:colOff>31750</xdr:colOff>
      <xdr:row>66</xdr:row>
      <xdr:rowOff>34290</xdr:rowOff>
    </xdr:to>
    <xdr:cxnSp macro="">
      <xdr:nvCxnSpPr>
        <xdr:cNvPr id="140" name="直線コネクタ 139"/>
        <xdr:cNvCxnSpPr/>
      </xdr:nvCxnSpPr>
      <xdr:spPr>
        <a:xfrm flipV="1">
          <a:off x="1447800" y="11015980"/>
          <a:ext cx="8890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151765</xdr:rowOff>
    </xdr:from>
    <xdr:to xmlns:xdr="http://schemas.openxmlformats.org/drawingml/2006/spreadsheetDrawing">
      <xdr:col>11</xdr:col>
      <xdr:colOff>82550</xdr:colOff>
      <xdr:row>64</xdr:row>
      <xdr:rowOff>81915</xdr:rowOff>
    </xdr:to>
    <xdr:sp macro="" textlink="">
      <xdr:nvSpPr>
        <xdr:cNvPr id="141" name="フローチャート: 判断 140"/>
        <xdr:cNvSpPr/>
      </xdr:nvSpPr>
      <xdr:spPr>
        <a:xfrm>
          <a:off x="2286000" y="109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92075</xdr:rowOff>
    </xdr:from>
    <xdr:ext cx="762000" cy="259080"/>
    <xdr:sp macro="" textlink="">
      <xdr:nvSpPr>
        <xdr:cNvPr id="142" name="テキスト ボックス 141"/>
        <xdr:cNvSpPr txBox="1"/>
      </xdr:nvSpPr>
      <xdr:spPr>
        <a:xfrm>
          <a:off x="1955800" y="10721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45085</xdr:rowOff>
    </xdr:from>
    <xdr:to xmlns:xdr="http://schemas.openxmlformats.org/drawingml/2006/spreadsheetDrawing">
      <xdr:col>7</xdr:col>
      <xdr:colOff>31750</xdr:colOff>
      <xdr:row>64</xdr:row>
      <xdr:rowOff>146685</xdr:rowOff>
    </xdr:to>
    <xdr:sp macro="" textlink="">
      <xdr:nvSpPr>
        <xdr:cNvPr id="143" name="フローチャート: 判断 142"/>
        <xdr:cNvSpPr/>
      </xdr:nvSpPr>
      <xdr:spPr>
        <a:xfrm>
          <a:off x="1397000" y="1101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156845</xdr:rowOff>
    </xdr:from>
    <xdr:ext cx="762000" cy="258445"/>
    <xdr:sp macro="" textlink="">
      <xdr:nvSpPr>
        <xdr:cNvPr id="144" name="テキスト ボックス 143"/>
        <xdr:cNvSpPr txBox="1"/>
      </xdr:nvSpPr>
      <xdr:spPr>
        <a:xfrm>
          <a:off x="1066800" y="10786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5" name="テキスト ボックス 144"/>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6" name="テキスト ボックス 145"/>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7" name="テキスト ボックス 146"/>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8" name="テキスト ボックス 147"/>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9" name="テキスト ボックス 148"/>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103505</xdr:rowOff>
    </xdr:from>
    <xdr:to xmlns:xdr="http://schemas.openxmlformats.org/drawingml/2006/spreadsheetDrawing">
      <xdr:col>23</xdr:col>
      <xdr:colOff>184150</xdr:colOff>
      <xdr:row>64</xdr:row>
      <xdr:rowOff>33655</xdr:rowOff>
    </xdr:to>
    <xdr:sp macro="" textlink="">
      <xdr:nvSpPr>
        <xdr:cNvPr id="150" name="楕円 149"/>
        <xdr:cNvSpPr/>
      </xdr:nvSpPr>
      <xdr:spPr>
        <a:xfrm>
          <a:off x="49022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120650</xdr:rowOff>
    </xdr:from>
    <xdr:ext cx="762000" cy="258445"/>
    <xdr:sp macro="" textlink="">
      <xdr:nvSpPr>
        <xdr:cNvPr id="151" name="財政構造の弾力性該当値テキスト"/>
        <xdr:cNvSpPr txBox="1"/>
      </xdr:nvSpPr>
      <xdr:spPr>
        <a:xfrm>
          <a:off x="5041900" y="10750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161290</xdr:rowOff>
    </xdr:from>
    <xdr:to xmlns:xdr="http://schemas.openxmlformats.org/drawingml/2006/spreadsheetDrawing">
      <xdr:col>19</xdr:col>
      <xdr:colOff>184150</xdr:colOff>
      <xdr:row>65</xdr:row>
      <xdr:rowOff>91440</xdr:rowOff>
    </xdr:to>
    <xdr:sp macro="" textlink="">
      <xdr:nvSpPr>
        <xdr:cNvPr id="152" name="楕円 151"/>
        <xdr:cNvSpPr/>
      </xdr:nvSpPr>
      <xdr:spPr>
        <a:xfrm>
          <a:off x="4064000" y="1113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76200</xdr:rowOff>
    </xdr:from>
    <xdr:ext cx="736600" cy="258445"/>
    <xdr:sp macro="" textlink="">
      <xdr:nvSpPr>
        <xdr:cNvPr id="153" name="テキスト ボックス 152"/>
        <xdr:cNvSpPr txBox="1"/>
      </xdr:nvSpPr>
      <xdr:spPr>
        <a:xfrm>
          <a:off x="3733800" y="112204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114300</xdr:rowOff>
    </xdr:from>
    <xdr:to xmlns:xdr="http://schemas.openxmlformats.org/drawingml/2006/spreadsheetDrawing">
      <xdr:col>15</xdr:col>
      <xdr:colOff>133350</xdr:colOff>
      <xdr:row>63</xdr:row>
      <xdr:rowOff>44450</xdr:rowOff>
    </xdr:to>
    <xdr:sp macro="" textlink="">
      <xdr:nvSpPr>
        <xdr:cNvPr id="154" name="楕円 153"/>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29210</xdr:rowOff>
    </xdr:from>
    <xdr:ext cx="762000" cy="258445"/>
    <xdr:sp macro="" textlink="">
      <xdr:nvSpPr>
        <xdr:cNvPr id="155" name="テキスト ボックス 154"/>
        <xdr:cNvSpPr txBox="1"/>
      </xdr:nvSpPr>
      <xdr:spPr>
        <a:xfrm>
          <a:off x="2844800" y="10830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163830</xdr:rowOff>
    </xdr:from>
    <xdr:to xmlns:xdr="http://schemas.openxmlformats.org/drawingml/2006/spreadsheetDrawing">
      <xdr:col>11</xdr:col>
      <xdr:colOff>82550</xdr:colOff>
      <xdr:row>64</xdr:row>
      <xdr:rowOff>93980</xdr:rowOff>
    </xdr:to>
    <xdr:sp macro="" textlink="">
      <xdr:nvSpPr>
        <xdr:cNvPr id="156" name="楕円 155"/>
        <xdr:cNvSpPr/>
      </xdr:nvSpPr>
      <xdr:spPr>
        <a:xfrm>
          <a:off x="22860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78740</xdr:rowOff>
    </xdr:from>
    <xdr:ext cx="762000" cy="259080"/>
    <xdr:sp macro="" textlink="">
      <xdr:nvSpPr>
        <xdr:cNvPr id="157" name="テキスト ボックス 156"/>
        <xdr:cNvSpPr txBox="1"/>
      </xdr:nvSpPr>
      <xdr:spPr>
        <a:xfrm>
          <a:off x="1955800" y="1105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154940</xdr:rowOff>
    </xdr:from>
    <xdr:to xmlns:xdr="http://schemas.openxmlformats.org/drawingml/2006/spreadsheetDrawing">
      <xdr:col>7</xdr:col>
      <xdr:colOff>31750</xdr:colOff>
      <xdr:row>66</xdr:row>
      <xdr:rowOff>85090</xdr:rowOff>
    </xdr:to>
    <xdr:sp macro="" textlink="">
      <xdr:nvSpPr>
        <xdr:cNvPr id="158" name="楕円 157"/>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69850</xdr:rowOff>
    </xdr:from>
    <xdr:ext cx="762000" cy="259080"/>
    <xdr:sp macro="" textlink="">
      <xdr:nvSpPr>
        <xdr:cNvPr id="159" name="テキスト ボックス 158"/>
        <xdr:cNvSpPr txBox="1"/>
      </xdr:nvSpPr>
      <xdr:spPr>
        <a:xfrm>
          <a:off x="1066800" y="11385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2" name="テキスト ボックス 161"/>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[911,122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189,710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100" b="0" i="0" baseline="0">
              <a:solidFill>
                <a:schemeClr val="dk1"/>
              </a:solidFill>
              <a:effectLst/>
              <a:latin typeface="+mn-lt"/>
              <a:ea typeface="+mn-ea"/>
              <a:cs typeface="+mn-cs"/>
            </a:rPr>
            <a:t>人口減少傾向が続く中で、人件費については、財政健全化対策の一環として抑制に努めている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物件費については、</a:t>
          </a:r>
          <a:r>
            <a:rPr lang="ja-JP" altLang="en-US" sz="1100" b="0" i="0" baseline="0">
              <a:solidFill>
                <a:schemeClr val="dk1"/>
              </a:solidFill>
              <a:effectLst/>
              <a:latin typeface="+mn-lt"/>
              <a:ea typeface="+mn-ea"/>
              <a:cs typeface="+mn-cs"/>
            </a:rPr>
            <a:t>避難者</a:t>
          </a:r>
          <a:r>
            <a:rPr lang="ja-JP" altLang="ja-JP" sz="1100" b="0" i="0" baseline="0">
              <a:solidFill>
                <a:schemeClr val="dk1"/>
              </a:solidFill>
              <a:effectLst/>
              <a:latin typeface="+mn-lt"/>
              <a:ea typeface="+mn-ea"/>
              <a:cs typeface="+mn-cs"/>
            </a:rPr>
            <a:t>支援等の復興関連の委託料等</a:t>
          </a:r>
          <a:r>
            <a:rPr lang="ja-JP" altLang="en-US" sz="1100" b="0" i="0" baseline="0">
              <a:solidFill>
                <a:schemeClr val="dk1"/>
              </a:solidFill>
              <a:effectLst/>
              <a:latin typeface="+mn-lt"/>
              <a:ea typeface="+mn-ea"/>
              <a:cs typeface="+mn-cs"/>
            </a:rPr>
            <a:t>が高額で推移していること</a:t>
          </a:r>
          <a:r>
            <a:rPr lang="ja-JP" altLang="ja-JP" sz="1100" b="0" i="0" baseline="0">
              <a:solidFill>
                <a:schemeClr val="dk1"/>
              </a:solidFill>
              <a:effectLst/>
              <a:latin typeface="+mn-lt"/>
              <a:ea typeface="+mn-ea"/>
              <a:cs typeface="+mn-cs"/>
            </a:rPr>
            <a:t>が影響し、類似団体平均を大きく上回る結果となった。</a:t>
          </a:r>
          <a:endParaRPr lang="ja-JP" altLang="ja-JP" sz="1400">
            <a:effectLst/>
          </a:endParaRPr>
        </a:p>
        <a:p>
          <a:pPr rtl="0"/>
          <a:r>
            <a:rPr lang="ja-JP" altLang="ja-JP" sz="1100" b="0" i="0" baseline="0">
              <a:solidFill>
                <a:schemeClr val="dk1"/>
              </a:solidFill>
              <a:effectLst/>
              <a:latin typeface="+mn-lt"/>
              <a:ea typeface="+mn-ea"/>
              <a:cs typeface="+mn-cs"/>
            </a:rPr>
            <a:t>復興関連予算で類似団体平均を大きく上回っているが、数年先からは減少に転ずることになると思われる。</a:t>
          </a:r>
          <a:endParaRPr lang="ja-JP" altLang="ja-JP" sz="1400">
            <a:effectLst/>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3" name="テキスト ボックス 172"/>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8445"/>
    <xdr:sp macro="" textlink="">
      <xdr:nvSpPr>
        <xdr:cNvPr id="177" name="テキスト ボックス 176"/>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8445"/>
    <xdr:sp macro="" textlink="">
      <xdr:nvSpPr>
        <xdr:cNvPr id="179" name="テキスト ボックス 178"/>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121285</xdr:rowOff>
    </xdr:from>
    <xdr:to xmlns:xdr="http://schemas.openxmlformats.org/drawingml/2006/spreadsheetDrawing">
      <xdr:col>23</xdr:col>
      <xdr:colOff>133350</xdr:colOff>
      <xdr:row>89</xdr:row>
      <xdr:rowOff>39370</xdr:rowOff>
    </xdr:to>
    <xdr:cxnSp macro="">
      <xdr:nvCxnSpPr>
        <xdr:cNvPr id="188" name="直線コネクタ 187"/>
        <xdr:cNvCxnSpPr/>
      </xdr:nvCxnSpPr>
      <xdr:spPr>
        <a:xfrm flipV="1">
          <a:off x="4953000" y="14008735"/>
          <a:ext cx="0" cy="12896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11430</xdr:rowOff>
    </xdr:from>
    <xdr:ext cx="762000" cy="259080"/>
    <xdr:sp macro="" textlink="">
      <xdr:nvSpPr>
        <xdr:cNvPr id="189" name="人件費・物件費等の状況最小値テキスト"/>
        <xdr:cNvSpPr txBox="1"/>
      </xdr:nvSpPr>
      <xdr:spPr>
        <a:xfrm>
          <a:off x="5041900" y="1527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1,861,811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39370</xdr:rowOff>
    </xdr:from>
    <xdr:to xmlns:xdr="http://schemas.openxmlformats.org/drawingml/2006/spreadsheetDrawing">
      <xdr:col>24</xdr:col>
      <xdr:colOff>12700</xdr:colOff>
      <xdr:row>89</xdr:row>
      <xdr:rowOff>39370</xdr:rowOff>
    </xdr:to>
    <xdr:cxnSp macro="">
      <xdr:nvCxnSpPr>
        <xdr:cNvPr id="190" name="直線コネクタ 189"/>
        <xdr:cNvCxnSpPr/>
      </xdr:nvCxnSpPr>
      <xdr:spPr>
        <a:xfrm>
          <a:off x="4864100" y="15298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36195</xdr:rowOff>
    </xdr:from>
    <xdr:ext cx="762000" cy="259080"/>
    <xdr:sp macro="" textlink="">
      <xdr:nvSpPr>
        <xdr:cNvPr id="191" name="人件費・物件費等の状況最大値テキスト"/>
        <xdr:cNvSpPr txBox="1"/>
      </xdr:nvSpPr>
      <xdr:spPr>
        <a:xfrm>
          <a:off x="5041900" y="1375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121285</xdr:rowOff>
    </xdr:from>
    <xdr:to xmlns:xdr="http://schemas.openxmlformats.org/drawingml/2006/spreadsheetDrawing">
      <xdr:col>24</xdr:col>
      <xdr:colOff>12700</xdr:colOff>
      <xdr:row>81</xdr:row>
      <xdr:rowOff>121285</xdr:rowOff>
    </xdr:to>
    <xdr:cxnSp macro="">
      <xdr:nvCxnSpPr>
        <xdr:cNvPr id="192" name="直線コネクタ 191"/>
        <xdr:cNvCxnSpPr/>
      </xdr:nvCxnSpPr>
      <xdr:spPr>
        <a:xfrm>
          <a:off x="4864100" y="1400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132080</xdr:rowOff>
    </xdr:from>
    <xdr:to xmlns:xdr="http://schemas.openxmlformats.org/drawingml/2006/spreadsheetDrawing">
      <xdr:col>23</xdr:col>
      <xdr:colOff>133350</xdr:colOff>
      <xdr:row>84</xdr:row>
      <xdr:rowOff>146050</xdr:rowOff>
    </xdr:to>
    <xdr:cxnSp macro="">
      <xdr:nvCxnSpPr>
        <xdr:cNvPr id="193" name="直線コネクタ 192"/>
        <xdr:cNvCxnSpPr/>
      </xdr:nvCxnSpPr>
      <xdr:spPr>
        <a:xfrm flipV="1">
          <a:off x="4114800" y="1453388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140970</xdr:rowOff>
    </xdr:from>
    <xdr:ext cx="762000" cy="259080"/>
    <xdr:sp macro="" textlink="">
      <xdr:nvSpPr>
        <xdr:cNvPr id="194" name="人件費・物件費等の状況平均値テキスト"/>
        <xdr:cNvSpPr txBox="1"/>
      </xdr:nvSpPr>
      <xdr:spPr>
        <a:xfrm>
          <a:off x="5041900" y="14028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124460</xdr:rowOff>
    </xdr:from>
    <xdr:to xmlns:xdr="http://schemas.openxmlformats.org/drawingml/2006/spreadsheetDrawing">
      <xdr:col>23</xdr:col>
      <xdr:colOff>184150</xdr:colOff>
      <xdr:row>83</xdr:row>
      <xdr:rowOff>54610</xdr:rowOff>
    </xdr:to>
    <xdr:sp macro="" textlink="">
      <xdr:nvSpPr>
        <xdr:cNvPr id="195" name="フローチャート: 判断 194"/>
        <xdr:cNvSpPr/>
      </xdr:nvSpPr>
      <xdr:spPr>
        <a:xfrm>
          <a:off x="49022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84</xdr:row>
      <xdr:rowOff>90170</xdr:rowOff>
    </xdr:from>
    <xdr:to xmlns:xdr="http://schemas.openxmlformats.org/drawingml/2006/spreadsheetDrawing">
      <xdr:col>19</xdr:col>
      <xdr:colOff>133350</xdr:colOff>
      <xdr:row>84</xdr:row>
      <xdr:rowOff>146050</xdr:rowOff>
    </xdr:to>
    <xdr:cxnSp macro="">
      <xdr:nvCxnSpPr>
        <xdr:cNvPr id="196" name="直線コネクタ 195"/>
        <xdr:cNvCxnSpPr/>
      </xdr:nvCxnSpPr>
      <xdr:spPr>
        <a:xfrm>
          <a:off x="3225800" y="1449197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113665</xdr:rowOff>
    </xdr:from>
    <xdr:to xmlns:xdr="http://schemas.openxmlformats.org/drawingml/2006/spreadsheetDrawing">
      <xdr:col>19</xdr:col>
      <xdr:colOff>184150</xdr:colOff>
      <xdr:row>83</xdr:row>
      <xdr:rowOff>43815</xdr:rowOff>
    </xdr:to>
    <xdr:sp macro="" textlink="">
      <xdr:nvSpPr>
        <xdr:cNvPr id="197" name="フローチャート: 判断 196"/>
        <xdr:cNvSpPr/>
      </xdr:nvSpPr>
      <xdr:spPr>
        <a:xfrm>
          <a:off x="4064000" y="1417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53975</xdr:rowOff>
    </xdr:from>
    <xdr:ext cx="736600" cy="258445"/>
    <xdr:sp macro="" textlink="">
      <xdr:nvSpPr>
        <xdr:cNvPr id="198" name="テキスト ボックス 197"/>
        <xdr:cNvSpPr txBox="1"/>
      </xdr:nvSpPr>
      <xdr:spPr>
        <a:xfrm>
          <a:off x="3733800" y="139414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84</xdr:row>
      <xdr:rowOff>20320</xdr:rowOff>
    </xdr:from>
    <xdr:to xmlns:xdr="http://schemas.openxmlformats.org/drawingml/2006/spreadsheetDrawing">
      <xdr:col>15</xdr:col>
      <xdr:colOff>82550</xdr:colOff>
      <xdr:row>84</xdr:row>
      <xdr:rowOff>90170</xdr:rowOff>
    </xdr:to>
    <xdr:cxnSp macro="">
      <xdr:nvCxnSpPr>
        <xdr:cNvPr id="199" name="直線コネクタ 198"/>
        <xdr:cNvCxnSpPr/>
      </xdr:nvCxnSpPr>
      <xdr:spPr>
        <a:xfrm>
          <a:off x="2336800" y="1442212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83820</xdr:rowOff>
    </xdr:from>
    <xdr:to xmlns:xdr="http://schemas.openxmlformats.org/drawingml/2006/spreadsheetDrawing">
      <xdr:col>15</xdr:col>
      <xdr:colOff>133350</xdr:colOff>
      <xdr:row>83</xdr:row>
      <xdr:rowOff>13970</xdr:rowOff>
    </xdr:to>
    <xdr:sp macro="" textlink="">
      <xdr:nvSpPr>
        <xdr:cNvPr id="200" name="フローチャート: 判断 199"/>
        <xdr:cNvSpPr/>
      </xdr:nvSpPr>
      <xdr:spPr>
        <a:xfrm>
          <a:off x="3175000" y="1414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24130</xdr:rowOff>
    </xdr:from>
    <xdr:ext cx="762000" cy="259080"/>
    <xdr:sp macro="" textlink="">
      <xdr:nvSpPr>
        <xdr:cNvPr id="201" name="テキスト ボックス 200"/>
        <xdr:cNvSpPr txBox="1"/>
      </xdr:nvSpPr>
      <xdr:spPr>
        <a:xfrm>
          <a:off x="2844800" y="1391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151765</xdr:rowOff>
    </xdr:from>
    <xdr:to xmlns:xdr="http://schemas.openxmlformats.org/drawingml/2006/spreadsheetDrawing">
      <xdr:col>11</xdr:col>
      <xdr:colOff>31750</xdr:colOff>
      <xdr:row>84</xdr:row>
      <xdr:rowOff>20320</xdr:rowOff>
    </xdr:to>
    <xdr:cxnSp macro="">
      <xdr:nvCxnSpPr>
        <xdr:cNvPr id="202" name="直線コネクタ 201"/>
        <xdr:cNvCxnSpPr/>
      </xdr:nvCxnSpPr>
      <xdr:spPr>
        <a:xfrm>
          <a:off x="1447800" y="1438211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105410</xdr:rowOff>
    </xdr:from>
    <xdr:to xmlns:xdr="http://schemas.openxmlformats.org/drawingml/2006/spreadsheetDrawing">
      <xdr:col>11</xdr:col>
      <xdr:colOff>82550</xdr:colOff>
      <xdr:row>83</xdr:row>
      <xdr:rowOff>35560</xdr:rowOff>
    </xdr:to>
    <xdr:sp macro="" textlink="">
      <xdr:nvSpPr>
        <xdr:cNvPr id="203" name="フローチャート: 判断 202"/>
        <xdr:cNvSpPr/>
      </xdr:nvSpPr>
      <xdr:spPr>
        <a:xfrm>
          <a:off x="2286000" y="141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45720</xdr:rowOff>
    </xdr:from>
    <xdr:ext cx="762000" cy="259080"/>
    <xdr:sp macro="" textlink="">
      <xdr:nvSpPr>
        <xdr:cNvPr id="204" name="テキスト ボックス 203"/>
        <xdr:cNvSpPr txBox="1"/>
      </xdr:nvSpPr>
      <xdr:spPr>
        <a:xfrm>
          <a:off x="1955800" y="1393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515,397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93345</xdr:rowOff>
    </xdr:from>
    <xdr:to xmlns:xdr="http://schemas.openxmlformats.org/drawingml/2006/spreadsheetDrawing">
      <xdr:col>7</xdr:col>
      <xdr:colOff>31750</xdr:colOff>
      <xdr:row>83</xdr:row>
      <xdr:rowOff>23495</xdr:rowOff>
    </xdr:to>
    <xdr:sp macro="" textlink="">
      <xdr:nvSpPr>
        <xdr:cNvPr id="205" name="フローチャート: 判断 204"/>
        <xdr:cNvSpPr/>
      </xdr:nvSpPr>
      <xdr:spPr>
        <a:xfrm>
          <a:off x="1397000" y="1415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33655</xdr:rowOff>
    </xdr:from>
    <xdr:ext cx="762000" cy="258445"/>
    <xdr:sp macro="" textlink="">
      <xdr:nvSpPr>
        <xdr:cNvPr id="206" name="テキスト ボックス 205"/>
        <xdr:cNvSpPr txBox="1"/>
      </xdr:nvSpPr>
      <xdr:spPr>
        <a:xfrm>
          <a:off x="1066800" y="13921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499,935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80645</xdr:rowOff>
    </xdr:from>
    <xdr:to xmlns:xdr="http://schemas.openxmlformats.org/drawingml/2006/spreadsheetDrawing">
      <xdr:col>23</xdr:col>
      <xdr:colOff>184150</xdr:colOff>
      <xdr:row>85</xdr:row>
      <xdr:rowOff>10795</xdr:rowOff>
    </xdr:to>
    <xdr:sp macro="" textlink="">
      <xdr:nvSpPr>
        <xdr:cNvPr id="212" name="楕円 211"/>
        <xdr:cNvSpPr/>
      </xdr:nvSpPr>
      <xdr:spPr>
        <a:xfrm>
          <a:off x="49022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84</xdr:row>
      <xdr:rowOff>52705</xdr:rowOff>
    </xdr:from>
    <xdr:ext cx="762000" cy="258445"/>
    <xdr:sp macro="" textlink="">
      <xdr:nvSpPr>
        <xdr:cNvPr id="213" name="人件費・物件費等の状況該当値テキスト"/>
        <xdr:cNvSpPr txBox="1"/>
      </xdr:nvSpPr>
      <xdr:spPr>
        <a:xfrm>
          <a:off x="5041900" y="14454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911,122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84</xdr:row>
      <xdr:rowOff>95250</xdr:rowOff>
    </xdr:from>
    <xdr:to xmlns:xdr="http://schemas.openxmlformats.org/drawingml/2006/spreadsheetDrawing">
      <xdr:col>19</xdr:col>
      <xdr:colOff>184150</xdr:colOff>
      <xdr:row>85</xdr:row>
      <xdr:rowOff>25400</xdr:rowOff>
    </xdr:to>
    <xdr:sp macro="" textlink="">
      <xdr:nvSpPr>
        <xdr:cNvPr id="214" name="楕円 213"/>
        <xdr:cNvSpPr/>
      </xdr:nvSpPr>
      <xdr:spPr>
        <a:xfrm>
          <a:off x="4064000" y="1449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85</xdr:row>
      <xdr:rowOff>10160</xdr:rowOff>
    </xdr:from>
    <xdr:ext cx="736600" cy="259080"/>
    <xdr:sp macro="" textlink="">
      <xdr:nvSpPr>
        <xdr:cNvPr id="215" name="テキスト ボックス 214"/>
        <xdr:cNvSpPr txBox="1"/>
      </xdr:nvSpPr>
      <xdr:spPr>
        <a:xfrm>
          <a:off x="3733800" y="14583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84</xdr:row>
      <xdr:rowOff>39370</xdr:rowOff>
    </xdr:from>
    <xdr:to xmlns:xdr="http://schemas.openxmlformats.org/drawingml/2006/spreadsheetDrawing">
      <xdr:col>15</xdr:col>
      <xdr:colOff>133350</xdr:colOff>
      <xdr:row>84</xdr:row>
      <xdr:rowOff>140970</xdr:rowOff>
    </xdr:to>
    <xdr:sp macro="" textlink="">
      <xdr:nvSpPr>
        <xdr:cNvPr id="216" name="楕円 215"/>
        <xdr:cNvSpPr/>
      </xdr:nvSpPr>
      <xdr:spPr>
        <a:xfrm>
          <a:off x="3175000" y="144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125730</xdr:rowOff>
    </xdr:from>
    <xdr:ext cx="762000" cy="259080"/>
    <xdr:sp macro="" textlink="">
      <xdr:nvSpPr>
        <xdr:cNvPr id="217" name="テキスト ボックス 216"/>
        <xdr:cNvSpPr txBox="1"/>
      </xdr:nvSpPr>
      <xdr:spPr>
        <a:xfrm>
          <a:off x="2844800" y="14527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859,691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140970</xdr:rowOff>
    </xdr:from>
    <xdr:to xmlns:xdr="http://schemas.openxmlformats.org/drawingml/2006/spreadsheetDrawing">
      <xdr:col>11</xdr:col>
      <xdr:colOff>82550</xdr:colOff>
      <xdr:row>84</xdr:row>
      <xdr:rowOff>71120</xdr:rowOff>
    </xdr:to>
    <xdr:sp macro="" textlink="">
      <xdr:nvSpPr>
        <xdr:cNvPr id="218" name="楕円 217"/>
        <xdr:cNvSpPr/>
      </xdr:nvSpPr>
      <xdr:spPr>
        <a:xfrm>
          <a:off x="2286000" y="1437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55880</xdr:rowOff>
    </xdr:from>
    <xdr:ext cx="762000" cy="259080"/>
    <xdr:sp macro="" textlink="">
      <xdr:nvSpPr>
        <xdr:cNvPr id="219" name="テキスト ボックス 218"/>
        <xdr:cNvSpPr txBox="1"/>
      </xdr:nvSpPr>
      <xdr:spPr>
        <a:xfrm>
          <a:off x="1955800" y="1445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100965</xdr:rowOff>
    </xdr:from>
    <xdr:to xmlns:xdr="http://schemas.openxmlformats.org/drawingml/2006/spreadsheetDrawing">
      <xdr:col>7</xdr:col>
      <xdr:colOff>31750</xdr:colOff>
      <xdr:row>84</xdr:row>
      <xdr:rowOff>31115</xdr:rowOff>
    </xdr:to>
    <xdr:sp macro="" textlink="">
      <xdr:nvSpPr>
        <xdr:cNvPr id="220" name="楕円 219"/>
        <xdr:cNvSpPr/>
      </xdr:nvSpPr>
      <xdr:spPr>
        <a:xfrm>
          <a:off x="1397000" y="143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84</xdr:row>
      <xdr:rowOff>15875</xdr:rowOff>
    </xdr:from>
    <xdr:ext cx="762000" cy="259080"/>
    <xdr:sp macro="" textlink="">
      <xdr:nvSpPr>
        <xdr:cNvPr id="221" name="テキスト ボックス 220"/>
        <xdr:cNvSpPr txBox="1"/>
      </xdr:nvSpPr>
      <xdr:spPr>
        <a:xfrm>
          <a:off x="1066800" y="14417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722,824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4" name="テキスト ボックス 223"/>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lang="ja-JP" altLang="ja-JP" sz="1100" b="0" i="0" baseline="0">
              <a:solidFill>
                <a:schemeClr val="dk1"/>
              </a:solidFill>
              <a:effectLst/>
              <a:latin typeface="+mn-lt"/>
              <a:ea typeface="+mn-ea"/>
              <a:cs typeface="+mn-cs"/>
            </a:rPr>
            <a:t>ラスパイレス指数は、再雇用職員や任期付き職員の採用により類似団体平均を下回っ</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職員の給与については、自治体状況や地域性も加味されるため、他市町村との単純比較はできないが、今後も引き続き給与の適正化に努める。</a:t>
          </a:r>
          <a:endParaRPr lang="ja-JP" altLang="ja-JP" sz="1400">
            <a:effectLst/>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37" name="直線コネクタ 236"/>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38" name="テキスト ボックス 237"/>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9" name="直線コネクタ 238"/>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0" name="テキスト ボックス 239"/>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1" name="直線コネクタ 240"/>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8445"/>
    <xdr:sp macro="" textlink="">
      <xdr:nvSpPr>
        <xdr:cNvPr id="242" name="テキスト ボックス 241"/>
        <xdr:cNvSpPr txBox="1"/>
      </xdr:nvSpPr>
      <xdr:spPr>
        <a:xfrm>
          <a:off x="1206500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3" name="直線コネクタ 24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4" name="テキスト ボックス 243"/>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59690</xdr:rowOff>
    </xdr:from>
    <xdr:to xmlns:xdr="http://schemas.openxmlformats.org/drawingml/2006/spreadsheetDrawing">
      <xdr:col>81</xdr:col>
      <xdr:colOff>44450</xdr:colOff>
      <xdr:row>88</xdr:row>
      <xdr:rowOff>109220</xdr:rowOff>
    </xdr:to>
    <xdr:cxnSp macro="">
      <xdr:nvCxnSpPr>
        <xdr:cNvPr id="246" name="直線コネクタ 245"/>
        <xdr:cNvCxnSpPr/>
      </xdr:nvCxnSpPr>
      <xdr:spPr>
        <a:xfrm flipV="1">
          <a:off x="17018000" y="13947140"/>
          <a:ext cx="0" cy="12496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80645</xdr:rowOff>
    </xdr:from>
    <xdr:ext cx="762000" cy="259080"/>
    <xdr:sp macro="" textlink="">
      <xdr:nvSpPr>
        <xdr:cNvPr id="247" name="給与水準   （国との比較）最小値テキスト"/>
        <xdr:cNvSpPr txBox="1"/>
      </xdr:nvSpPr>
      <xdr:spPr>
        <a:xfrm>
          <a:off x="17106900" y="1516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109220</xdr:rowOff>
    </xdr:from>
    <xdr:to xmlns:xdr="http://schemas.openxmlformats.org/drawingml/2006/spreadsheetDrawing">
      <xdr:col>81</xdr:col>
      <xdr:colOff>133350</xdr:colOff>
      <xdr:row>88</xdr:row>
      <xdr:rowOff>109220</xdr:rowOff>
    </xdr:to>
    <xdr:cxnSp macro="">
      <xdr:nvCxnSpPr>
        <xdr:cNvPr id="248" name="直線コネクタ 247"/>
        <xdr:cNvCxnSpPr/>
      </xdr:nvCxnSpPr>
      <xdr:spPr>
        <a:xfrm>
          <a:off x="16929100" y="1519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146685</xdr:rowOff>
    </xdr:from>
    <xdr:ext cx="762000" cy="258445"/>
    <xdr:sp macro="" textlink="">
      <xdr:nvSpPr>
        <xdr:cNvPr id="249" name="給与水準   （国との比較）最大値テキスト"/>
        <xdr:cNvSpPr txBox="1"/>
      </xdr:nvSpPr>
      <xdr:spPr>
        <a:xfrm>
          <a:off x="17106900" y="1369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59690</xdr:rowOff>
    </xdr:from>
    <xdr:to xmlns:xdr="http://schemas.openxmlformats.org/drawingml/2006/spreadsheetDrawing">
      <xdr:col>81</xdr:col>
      <xdr:colOff>133350</xdr:colOff>
      <xdr:row>81</xdr:row>
      <xdr:rowOff>59690</xdr:rowOff>
    </xdr:to>
    <xdr:cxnSp macro="">
      <xdr:nvCxnSpPr>
        <xdr:cNvPr id="250" name="直線コネクタ 249"/>
        <xdr:cNvCxnSpPr/>
      </xdr:nvCxnSpPr>
      <xdr:spPr>
        <a:xfrm>
          <a:off x="16929100" y="1394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73660</xdr:rowOff>
    </xdr:from>
    <xdr:to xmlns:xdr="http://schemas.openxmlformats.org/drawingml/2006/spreadsheetDrawing">
      <xdr:col>81</xdr:col>
      <xdr:colOff>44450</xdr:colOff>
      <xdr:row>85</xdr:row>
      <xdr:rowOff>116205</xdr:rowOff>
    </xdr:to>
    <xdr:cxnSp macro="">
      <xdr:nvCxnSpPr>
        <xdr:cNvPr id="251" name="直線コネクタ 250"/>
        <xdr:cNvCxnSpPr/>
      </xdr:nvCxnSpPr>
      <xdr:spPr>
        <a:xfrm>
          <a:off x="16179800" y="1464691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107315</xdr:rowOff>
    </xdr:from>
    <xdr:ext cx="762000" cy="259080"/>
    <xdr:sp macro="" textlink="">
      <xdr:nvSpPr>
        <xdr:cNvPr id="252" name="給与水準   （国との比較）平均値テキスト"/>
        <xdr:cNvSpPr txBox="1"/>
      </xdr:nvSpPr>
      <xdr:spPr>
        <a:xfrm>
          <a:off x="17106900" y="148520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135255</xdr:rowOff>
    </xdr:from>
    <xdr:to xmlns:xdr="http://schemas.openxmlformats.org/drawingml/2006/spreadsheetDrawing">
      <xdr:col>81</xdr:col>
      <xdr:colOff>95250</xdr:colOff>
      <xdr:row>87</xdr:row>
      <xdr:rowOff>65405</xdr:rowOff>
    </xdr:to>
    <xdr:sp macro="" textlink="">
      <xdr:nvSpPr>
        <xdr:cNvPr id="253" name="フローチャート: 判断 252"/>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26035</xdr:rowOff>
    </xdr:from>
    <xdr:to xmlns:xdr="http://schemas.openxmlformats.org/drawingml/2006/spreadsheetDrawing">
      <xdr:col>77</xdr:col>
      <xdr:colOff>44450</xdr:colOff>
      <xdr:row>85</xdr:row>
      <xdr:rowOff>73660</xdr:rowOff>
    </xdr:to>
    <xdr:cxnSp macro="">
      <xdr:nvCxnSpPr>
        <xdr:cNvPr id="254" name="直線コネクタ 253"/>
        <xdr:cNvCxnSpPr/>
      </xdr:nvCxnSpPr>
      <xdr:spPr>
        <a:xfrm>
          <a:off x="15290800" y="1459928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141605</xdr:rowOff>
    </xdr:from>
    <xdr:to xmlns:xdr="http://schemas.openxmlformats.org/drawingml/2006/spreadsheetDrawing">
      <xdr:col>77</xdr:col>
      <xdr:colOff>95250</xdr:colOff>
      <xdr:row>87</xdr:row>
      <xdr:rowOff>71755</xdr:rowOff>
    </xdr:to>
    <xdr:sp macro="" textlink="">
      <xdr:nvSpPr>
        <xdr:cNvPr id="255" name="フローチャート: 判断 254"/>
        <xdr:cNvSpPr/>
      </xdr:nvSpPr>
      <xdr:spPr>
        <a:xfrm>
          <a:off x="16129000" y="148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56515</xdr:rowOff>
    </xdr:from>
    <xdr:ext cx="736600" cy="258445"/>
    <xdr:sp macro="" textlink="">
      <xdr:nvSpPr>
        <xdr:cNvPr id="256" name="テキスト ボックス 255"/>
        <xdr:cNvSpPr txBox="1"/>
      </xdr:nvSpPr>
      <xdr:spPr>
        <a:xfrm>
          <a:off x="15798800" y="149726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106680</xdr:rowOff>
    </xdr:from>
    <xdr:to xmlns:xdr="http://schemas.openxmlformats.org/drawingml/2006/spreadsheetDrawing">
      <xdr:col>72</xdr:col>
      <xdr:colOff>203200</xdr:colOff>
      <xdr:row>85</xdr:row>
      <xdr:rowOff>26035</xdr:rowOff>
    </xdr:to>
    <xdr:cxnSp macro="">
      <xdr:nvCxnSpPr>
        <xdr:cNvPr id="257" name="直線コネクタ 256"/>
        <xdr:cNvCxnSpPr/>
      </xdr:nvCxnSpPr>
      <xdr:spPr>
        <a:xfrm>
          <a:off x="14401800" y="1450848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153035</xdr:rowOff>
    </xdr:from>
    <xdr:to xmlns:xdr="http://schemas.openxmlformats.org/drawingml/2006/spreadsheetDrawing">
      <xdr:col>73</xdr:col>
      <xdr:colOff>44450</xdr:colOff>
      <xdr:row>87</xdr:row>
      <xdr:rowOff>83185</xdr:rowOff>
    </xdr:to>
    <xdr:sp macro="" textlink="">
      <xdr:nvSpPr>
        <xdr:cNvPr id="258" name="フローチャート: 判断 257"/>
        <xdr:cNvSpPr/>
      </xdr:nvSpPr>
      <xdr:spPr>
        <a:xfrm>
          <a:off x="15240000" y="148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68580</xdr:rowOff>
    </xdr:from>
    <xdr:ext cx="762000" cy="259080"/>
    <xdr:sp macro="" textlink="">
      <xdr:nvSpPr>
        <xdr:cNvPr id="259" name="テキスト ボックス 258"/>
        <xdr:cNvSpPr txBox="1"/>
      </xdr:nvSpPr>
      <xdr:spPr>
        <a:xfrm>
          <a:off x="14909800" y="1498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106680</xdr:rowOff>
    </xdr:from>
    <xdr:to xmlns:xdr="http://schemas.openxmlformats.org/drawingml/2006/spreadsheetDrawing">
      <xdr:col>68</xdr:col>
      <xdr:colOff>152400</xdr:colOff>
      <xdr:row>85</xdr:row>
      <xdr:rowOff>13335</xdr:rowOff>
    </xdr:to>
    <xdr:cxnSp macro="">
      <xdr:nvCxnSpPr>
        <xdr:cNvPr id="260" name="直線コネクタ 259"/>
        <xdr:cNvCxnSpPr/>
      </xdr:nvCxnSpPr>
      <xdr:spPr>
        <a:xfrm flipV="1">
          <a:off x="13512800" y="1450848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32385</xdr:rowOff>
    </xdr:from>
    <xdr:to xmlns:xdr="http://schemas.openxmlformats.org/drawingml/2006/spreadsheetDrawing">
      <xdr:col>68</xdr:col>
      <xdr:colOff>203200</xdr:colOff>
      <xdr:row>86</xdr:row>
      <xdr:rowOff>133985</xdr:rowOff>
    </xdr:to>
    <xdr:sp macro="" textlink="">
      <xdr:nvSpPr>
        <xdr:cNvPr id="261" name="フローチャート: 判断 260"/>
        <xdr:cNvSpPr/>
      </xdr:nvSpPr>
      <xdr:spPr>
        <a:xfrm>
          <a:off x="14351000" y="1477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119380</xdr:rowOff>
    </xdr:from>
    <xdr:ext cx="762000" cy="259080"/>
    <xdr:sp macro="" textlink="">
      <xdr:nvSpPr>
        <xdr:cNvPr id="262" name="テキスト ボックス 261"/>
        <xdr:cNvSpPr txBox="1"/>
      </xdr:nvSpPr>
      <xdr:spPr>
        <a:xfrm>
          <a:off x="14020800" y="1486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32385</xdr:rowOff>
    </xdr:from>
    <xdr:to xmlns:xdr="http://schemas.openxmlformats.org/drawingml/2006/spreadsheetDrawing">
      <xdr:col>64</xdr:col>
      <xdr:colOff>152400</xdr:colOff>
      <xdr:row>86</xdr:row>
      <xdr:rowOff>133985</xdr:rowOff>
    </xdr:to>
    <xdr:sp macro="" textlink="">
      <xdr:nvSpPr>
        <xdr:cNvPr id="263" name="フローチャート: 判断 262"/>
        <xdr:cNvSpPr/>
      </xdr:nvSpPr>
      <xdr:spPr>
        <a:xfrm>
          <a:off x="13462000" y="1477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119380</xdr:rowOff>
    </xdr:from>
    <xdr:ext cx="762000" cy="259080"/>
    <xdr:sp macro="" textlink="">
      <xdr:nvSpPr>
        <xdr:cNvPr id="264" name="テキスト ボックス 263"/>
        <xdr:cNvSpPr txBox="1"/>
      </xdr:nvSpPr>
      <xdr:spPr>
        <a:xfrm>
          <a:off x="13131800" y="1486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5" name="テキスト ボックス 26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6" name="テキスト ボックス 26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7" name="テキスト ボックス 26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8" name="テキスト ボックス 26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9" name="テキスト ボックス 26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65405</xdr:rowOff>
    </xdr:from>
    <xdr:to xmlns:xdr="http://schemas.openxmlformats.org/drawingml/2006/spreadsheetDrawing">
      <xdr:col>81</xdr:col>
      <xdr:colOff>95250</xdr:colOff>
      <xdr:row>85</xdr:row>
      <xdr:rowOff>167005</xdr:rowOff>
    </xdr:to>
    <xdr:sp macro="" textlink="">
      <xdr:nvSpPr>
        <xdr:cNvPr id="270" name="楕円 269"/>
        <xdr:cNvSpPr/>
      </xdr:nvSpPr>
      <xdr:spPr>
        <a:xfrm>
          <a:off x="169672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81915</xdr:rowOff>
    </xdr:from>
    <xdr:ext cx="762000" cy="259080"/>
    <xdr:sp macro="" textlink="">
      <xdr:nvSpPr>
        <xdr:cNvPr id="271" name="給与水準   （国との比較）該当値テキスト"/>
        <xdr:cNvSpPr txBox="1"/>
      </xdr:nvSpPr>
      <xdr:spPr>
        <a:xfrm>
          <a:off x="17106900" y="1448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22860</xdr:rowOff>
    </xdr:from>
    <xdr:to xmlns:xdr="http://schemas.openxmlformats.org/drawingml/2006/spreadsheetDrawing">
      <xdr:col>77</xdr:col>
      <xdr:colOff>95250</xdr:colOff>
      <xdr:row>85</xdr:row>
      <xdr:rowOff>124460</xdr:rowOff>
    </xdr:to>
    <xdr:sp macro="" textlink="">
      <xdr:nvSpPr>
        <xdr:cNvPr id="272" name="楕円 271"/>
        <xdr:cNvSpPr/>
      </xdr:nvSpPr>
      <xdr:spPr>
        <a:xfrm>
          <a:off x="16129000" y="1459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135255</xdr:rowOff>
    </xdr:from>
    <xdr:ext cx="736600" cy="258445"/>
    <xdr:sp macro="" textlink="">
      <xdr:nvSpPr>
        <xdr:cNvPr id="273" name="テキスト ボックス 272"/>
        <xdr:cNvSpPr txBox="1"/>
      </xdr:nvSpPr>
      <xdr:spPr>
        <a:xfrm>
          <a:off x="15798800" y="143656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146685</xdr:rowOff>
    </xdr:from>
    <xdr:to xmlns:xdr="http://schemas.openxmlformats.org/drawingml/2006/spreadsheetDrawing">
      <xdr:col>73</xdr:col>
      <xdr:colOff>44450</xdr:colOff>
      <xdr:row>85</xdr:row>
      <xdr:rowOff>76835</xdr:rowOff>
    </xdr:to>
    <xdr:sp macro="" textlink="">
      <xdr:nvSpPr>
        <xdr:cNvPr id="274" name="楕円 273"/>
        <xdr:cNvSpPr/>
      </xdr:nvSpPr>
      <xdr:spPr>
        <a:xfrm>
          <a:off x="15240000" y="1454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86995</xdr:rowOff>
    </xdr:from>
    <xdr:ext cx="762000" cy="258445"/>
    <xdr:sp macro="" textlink="">
      <xdr:nvSpPr>
        <xdr:cNvPr id="275" name="テキスト ボックス 274"/>
        <xdr:cNvSpPr txBox="1"/>
      </xdr:nvSpPr>
      <xdr:spPr>
        <a:xfrm>
          <a:off x="14909800" y="14317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55880</xdr:rowOff>
    </xdr:from>
    <xdr:to xmlns:xdr="http://schemas.openxmlformats.org/drawingml/2006/spreadsheetDrawing">
      <xdr:col>68</xdr:col>
      <xdr:colOff>203200</xdr:colOff>
      <xdr:row>84</xdr:row>
      <xdr:rowOff>157480</xdr:rowOff>
    </xdr:to>
    <xdr:sp macro="" textlink="">
      <xdr:nvSpPr>
        <xdr:cNvPr id="276" name="楕円 275"/>
        <xdr:cNvSpPr/>
      </xdr:nvSpPr>
      <xdr:spPr>
        <a:xfrm>
          <a:off x="14351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167640</xdr:rowOff>
    </xdr:from>
    <xdr:ext cx="762000" cy="258445"/>
    <xdr:sp macro="" textlink="">
      <xdr:nvSpPr>
        <xdr:cNvPr id="277" name="テキスト ボックス 276"/>
        <xdr:cNvSpPr txBox="1"/>
      </xdr:nvSpPr>
      <xdr:spPr>
        <a:xfrm>
          <a:off x="14020800" y="14226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133985</xdr:rowOff>
    </xdr:from>
    <xdr:to xmlns:xdr="http://schemas.openxmlformats.org/drawingml/2006/spreadsheetDrawing">
      <xdr:col>64</xdr:col>
      <xdr:colOff>152400</xdr:colOff>
      <xdr:row>85</xdr:row>
      <xdr:rowOff>64135</xdr:rowOff>
    </xdr:to>
    <xdr:sp macro="" textlink="">
      <xdr:nvSpPr>
        <xdr:cNvPr id="278" name="楕円 277"/>
        <xdr:cNvSpPr/>
      </xdr:nvSpPr>
      <xdr:spPr>
        <a:xfrm>
          <a:off x="13462000" y="145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74930</xdr:rowOff>
    </xdr:from>
    <xdr:ext cx="762000" cy="258445"/>
    <xdr:sp macro="" textlink="">
      <xdr:nvSpPr>
        <xdr:cNvPr id="279" name="テキスト ボックス 278"/>
        <xdr:cNvSpPr txBox="1"/>
      </xdr:nvSpPr>
      <xdr:spPr>
        <a:xfrm>
          <a:off x="13131800" y="14305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1" name="テキスト ボックス 280"/>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2" name="テキスト ボックス 281"/>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[25.14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100" b="0" i="0" baseline="0">
              <a:solidFill>
                <a:schemeClr val="dk1"/>
              </a:solidFill>
              <a:effectLst/>
              <a:latin typeface="+mn-lt"/>
              <a:ea typeface="+mn-ea"/>
              <a:cs typeface="+mn-cs"/>
            </a:rPr>
            <a:t>人口</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人当たりの職員数は、人口の自然減と職員構成の変動により増加し、類似団体の平均を若干ではあるが上回った。</a:t>
          </a:r>
          <a:r>
            <a:rPr lang="ja-JP" altLang="en-US" sz="1100" b="0" i="0" baseline="0">
              <a:solidFill>
                <a:schemeClr val="dk1"/>
              </a:solidFill>
              <a:effectLst/>
              <a:latin typeface="+mn-lt"/>
              <a:ea typeface="+mn-ea"/>
              <a:cs typeface="+mn-cs"/>
            </a:rPr>
            <a:t>今後も業務の民間委託等の効率化や各種事業を実施するにあたり</a:t>
          </a:r>
          <a:r>
            <a:rPr lang="ja-JP" altLang="ja-JP" sz="1100" b="0" i="0" baseline="0">
              <a:solidFill>
                <a:schemeClr val="dk1"/>
              </a:solidFill>
              <a:effectLst/>
              <a:latin typeface="+mn-lt"/>
              <a:ea typeface="+mn-ea"/>
              <a:cs typeface="+mn-cs"/>
            </a:rPr>
            <a:t>効率的な事務運営を心がけ、より適切な定員管理に努める。</a:t>
          </a:r>
          <a:endParaRPr lang="ja-JP" altLang="ja-JP" sz="1400">
            <a:effectLst/>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3" name="テキスト ボックス 29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4" name="直線コネクタ 29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5" name="テキスト ボックス 294"/>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68</xdr:row>
      <xdr:rowOff>41275</xdr:rowOff>
    </xdr:from>
    <xdr:to xmlns:xdr="http://schemas.openxmlformats.org/drawingml/2006/spreadsheetDrawing">
      <xdr:col>85</xdr:col>
      <xdr:colOff>95250</xdr:colOff>
      <xdr:row>68</xdr:row>
      <xdr:rowOff>41275</xdr:rowOff>
    </xdr:to>
    <xdr:cxnSp macro="">
      <xdr:nvCxnSpPr>
        <xdr:cNvPr id="296" name="直線コネクタ 295"/>
        <xdr:cNvCxnSpPr/>
      </xdr:nvCxnSpPr>
      <xdr:spPr>
        <a:xfrm>
          <a:off x="12827000" y="1169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70485</xdr:rowOff>
    </xdr:from>
    <xdr:ext cx="762000" cy="259080"/>
    <xdr:sp macro="" textlink="">
      <xdr:nvSpPr>
        <xdr:cNvPr id="297" name="テキスト ボックス 296"/>
        <xdr:cNvSpPr txBox="1"/>
      </xdr:nvSpPr>
      <xdr:spPr>
        <a:xfrm>
          <a:off x="12065000" y="1155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66</xdr:row>
      <xdr:rowOff>82550</xdr:rowOff>
    </xdr:from>
    <xdr:to xmlns:xdr="http://schemas.openxmlformats.org/drawingml/2006/spreadsheetDrawing">
      <xdr:col>85</xdr:col>
      <xdr:colOff>95250</xdr:colOff>
      <xdr:row>66</xdr:row>
      <xdr:rowOff>82550</xdr:rowOff>
    </xdr:to>
    <xdr:cxnSp macro="">
      <xdr:nvCxnSpPr>
        <xdr:cNvPr id="298" name="直線コネクタ 297"/>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111760</xdr:rowOff>
    </xdr:from>
    <xdr:ext cx="762000" cy="258445"/>
    <xdr:sp macro="" textlink="">
      <xdr:nvSpPr>
        <xdr:cNvPr id="299" name="テキスト ボックス 298"/>
        <xdr:cNvSpPr txBox="1"/>
      </xdr:nvSpPr>
      <xdr:spPr>
        <a:xfrm>
          <a:off x="1206500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123825</xdr:rowOff>
    </xdr:from>
    <xdr:to xmlns:xdr="http://schemas.openxmlformats.org/drawingml/2006/spreadsheetDrawing">
      <xdr:col>85</xdr:col>
      <xdr:colOff>95250</xdr:colOff>
      <xdr:row>64</xdr:row>
      <xdr:rowOff>123825</xdr:rowOff>
    </xdr:to>
    <xdr:cxnSp macro="">
      <xdr:nvCxnSpPr>
        <xdr:cNvPr id="300" name="直線コネクタ 299"/>
        <xdr:cNvCxnSpPr/>
      </xdr:nvCxnSpPr>
      <xdr:spPr>
        <a:xfrm>
          <a:off x="12827000" y="1109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153035</xdr:rowOff>
    </xdr:from>
    <xdr:ext cx="762000" cy="259080"/>
    <xdr:sp macro="" textlink="">
      <xdr:nvSpPr>
        <xdr:cNvPr id="301" name="テキスト ボックス 300"/>
        <xdr:cNvSpPr txBox="1"/>
      </xdr:nvSpPr>
      <xdr:spPr>
        <a:xfrm>
          <a:off x="12065000" y="1095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2" name="直線コネクタ 30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3" name="テキスト ボックス 30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34925</xdr:rowOff>
    </xdr:from>
    <xdr:to xmlns:xdr="http://schemas.openxmlformats.org/drawingml/2006/spreadsheetDrawing">
      <xdr:col>85</xdr:col>
      <xdr:colOff>95250</xdr:colOff>
      <xdr:row>61</xdr:row>
      <xdr:rowOff>34925</xdr:rowOff>
    </xdr:to>
    <xdr:cxnSp macro="">
      <xdr:nvCxnSpPr>
        <xdr:cNvPr id="304" name="直線コネクタ 303"/>
        <xdr:cNvCxnSpPr/>
      </xdr:nvCxnSpPr>
      <xdr:spPr>
        <a:xfrm>
          <a:off x="12827000" y="1049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64135</xdr:rowOff>
    </xdr:from>
    <xdr:ext cx="762000" cy="258445"/>
    <xdr:sp macro="" textlink="">
      <xdr:nvSpPr>
        <xdr:cNvPr id="305" name="テキスト ボックス 304"/>
        <xdr:cNvSpPr txBox="1"/>
      </xdr:nvSpPr>
      <xdr:spPr>
        <a:xfrm>
          <a:off x="12065000" y="1035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76200</xdr:rowOff>
    </xdr:from>
    <xdr:to xmlns:xdr="http://schemas.openxmlformats.org/drawingml/2006/spreadsheetDrawing">
      <xdr:col>85</xdr:col>
      <xdr:colOff>95250</xdr:colOff>
      <xdr:row>59</xdr:row>
      <xdr:rowOff>76200</xdr:rowOff>
    </xdr:to>
    <xdr:cxnSp macro="">
      <xdr:nvCxnSpPr>
        <xdr:cNvPr id="306" name="直線コネクタ 305"/>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58</xdr:row>
      <xdr:rowOff>105410</xdr:rowOff>
    </xdr:from>
    <xdr:ext cx="762000" cy="259080"/>
    <xdr:sp macro="" textlink="">
      <xdr:nvSpPr>
        <xdr:cNvPr id="307" name="テキスト ボックス 306"/>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117475</xdr:rowOff>
    </xdr:from>
    <xdr:to xmlns:xdr="http://schemas.openxmlformats.org/drawingml/2006/spreadsheetDrawing">
      <xdr:col>85</xdr:col>
      <xdr:colOff>95250</xdr:colOff>
      <xdr:row>57</xdr:row>
      <xdr:rowOff>117475</xdr:rowOff>
    </xdr:to>
    <xdr:cxnSp macro="">
      <xdr:nvCxnSpPr>
        <xdr:cNvPr id="308" name="直線コネクタ 307"/>
        <xdr:cNvCxnSpPr/>
      </xdr:nvCxnSpPr>
      <xdr:spPr>
        <a:xfrm>
          <a:off x="12827000" y="989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56</xdr:row>
      <xdr:rowOff>146685</xdr:rowOff>
    </xdr:from>
    <xdr:ext cx="762000" cy="258445"/>
    <xdr:sp macro="" textlink="">
      <xdr:nvSpPr>
        <xdr:cNvPr id="309" name="テキスト ボックス 308"/>
        <xdr:cNvSpPr txBox="1"/>
      </xdr:nvSpPr>
      <xdr:spPr>
        <a:xfrm>
          <a:off x="12065000" y="9747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32385</xdr:rowOff>
    </xdr:from>
    <xdr:to xmlns:xdr="http://schemas.openxmlformats.org/drawingml/2006/spreadsheetDrawing">
      <xdr:col>81</xdr:col>
      <xdr:colOff>44450</xdr:colOff>
      <xdr:row>66</xdr:row>
      <xdr:rowOff>163195</xdr:rowOff>
    </xdr:to>
    <xdr:cxnSp macro="">
      <xdr:nvCxnSpPr>
        <xdr:cNvPr id="313" name="直線コネクタ 312"/>
        <xdr:cNvCxnSpPr/>
      </xdr:nvCxnSpPr>
      <xdr:spPr>
        <a:xfrm flipV="1">
          <a:off x="17018000" y="9976485"/>
          <a:ext cx="0" cy="1502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135255</xdr:rowOff>
    </xdr:from>
    <xdr:ext cx="762000" cy="258445"/>
    <xdr:sp macro="" textlink="">
      <xdr:nvSpPr>
        <xdr:cNvPr id="314" name="定員管理の状況最小値テキスト"/>
        <xdr:cNvSpPr txBox="1"/>
      </xdr:nvSpPr>
      <xdr:spPr>
        <a:xfrm>
          <a:off x="17106900" y="11450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163195</xdr:rowOff>
    </xdr:from>
    <xdr:to xmlns:xdr="http://schemas.openxmlformats.org/drawingml/2006/spreadsheetDrawing">
      <xdr:col>81</xdr:col>
      <xdr:colOff>133350</xdr:colOff>
      <xdr:row>66</xdr:row>
      <xdr:rowOff>163195</xdr:rowOff>
    </xdr:to>
    <xdr:cxnSp macro="">
      <xdr:nvCxnSpPr>
        <xdr:cNvPr id="315" name="直線コネクタ 314"/>
        <xdr:cNvCxnSpPr/>
      </xdr:nvCxnSpPr>
      <xdr:spPr>
        <a:xfrm>
          <a:off x="16929100" y="1147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118745</xdr:rowOff>
    </xdr:from>
    <xdr:ext cx="762000" cy="259080"/>
    <xdr:sp macro="" textlink="">
      <xdr:nvSpPr>
        <xdr:cNvPr id="316" name="定員管理の状況最大値テキスト"/>
        <xdr:cNvSpPr txBox="1"/>
      </xdr:nvSpPr>
      <xdr:spPr>
        <a:xfrm>
          <a:off x="17106900" y="9719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32385</xdr:rowOff>
    </xdr:from>
    <xdr:to xmlns:xdr="http://schemas.openxmlformats.org/drawingml/2006/spreadsheetDrawing">
      <xdr:col>81</xdr:col>
      <xdr:colOff>133350</xdr:colOff>
      <xdr:row>58</xdr:row>
      <xdr:rowOff>32385</xdr:rowOff>
    </xdr:to>
    <xdr:cxnSp macro="">
      <xdr:nvCxnSpPr>
        <xdr:cNvPr id="317" name="直線コネクタ 316"/>
        <xdr:cNvCxnSpPr/>
      </xdr:nvCxnSpPr>
      <xdr:spPr>
        <a:xfrm>
          <a:off x="16929100" y="9976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59690</xdr:rowOff>
    </xdr:from>
    <xdr:to xmlns:xdr="http://schemas.openxmlformats.org/drawingml/2006/spreadsheetDrawing">
      <xdr:col>81</xdr:col>
      <xdr:colOff>44450</xdr:colOff>
      <xdr:row>60</xdr:row>
      <xdr:rowOff>86360</xdr:rowOff>
    </xdr:to>
    <xdr:cxnSp macro="">
      <xdr:nvCxnSpPr>
        <xdr:cNvPr id="318" name="直線コネクタ 317"/>
        <xdr:cNvCxnSpPr/>
      </xdr:nvCxnSpPr>
      <xdr:spPr>
        <a:xfrm flipV="1">
          <a:off x="16179800" y="1034669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170180</xdr:rowOff>
    </xdr:from>
    <xdr:ext cx="762000" cy="259080"/>
    <xdr:sp macro="" textlink="">
      <xdr:nvSpPr>
        <xdr:cNvPr id="319" name="定員管理の状況平均値テキスト"/>
        <xdr:cNvSpPr txBox="1"/>
      </xdr:nvSpPr>
      <xdr:spPr>
        <a:xfrm>
          <a:off x="17106900" y="101142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153670</xdr:rowOff>
    </xdr:from>
    <xdr:to xmlns:xdr="http://schemas.openxmlformats.org/drawingml/2006/spreadsheetDrawing">
      <xdr:col>81</xdr:col>
      <xdr:colOff>95250</xdr:colOff>
      <xdr:row>60</xdr:row>
      <xdr:rowOff>83820</xdr:rowOff>
    </xdr:to>
    <xdr:sp macro="" textlink="">
      <xdr:nvSpPr>
        <xdr:cNvPr id="320" name="フローチャート: 判断 319"/>
        <xdr:cNvSpPr/>
      </xdr:nvSpPr>
      <xdr:spPr>
        <a:xfrm>
          <a:off x="169672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69850</xdr:rowOff>
    </xdr:from>
    <xdr:to xmlns:xdr="http://schemas.openxmlformats.org/drawingml/2006/spreadsheetDrawing">
      <xdr:col>77</xdr:col>
      <xdr:colOff>44450</xdr:colOff>
      <xdr:row>60</xdr:row>
      <xdr:rowOff>86360</xdr:rowOff>
    </xdr:to>
    <xdr:cxnSp macro="">
      <xdr:nvCxnSpPr>
        <xdr:cNvPr id="321" name="直線コネクタ 320"/>
        <xdr:cNvCxnSpPr/>
      </xdr:nvCxnSpPr>
      <xdr:spPr>
        <a:xfrm>
          <a:off x="15290800" y="103568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59</xdr:row>
      <xdr:rowOff>141605</xdr:rowOff>
    </xdr:from>
    <xdr:to xmlns:xdr="http://schemas.openxmlformats.org/drawingml/2006/spreadsheetDrawing">
      <xdr:col>77</xdr:col>
      <xdr:colOff>95250</xdr:colOff>
      <xdr:row>60</xdr:row>
      <xdr:rowOff>71755</xdr:rowOff>
    </xdr:to>
    <xdr:sp macro="" textlink="">
      <xdr:nvSpPr>
        <xdr:cNvPr id="322" name="フローチャート: 判断 321"/>
        <xdr:cNvSpPr/>
      </xdr:nvSpPr>
      <xdr:spPr>
        <a:xfrm>
          <a:off x="161290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81915</xdr:rowOff>
    </xdr:from>
    <xdr:ext cx="736600" cy="259080"/>
    <xdr:sp macro="" textlink="">
      <xdr:nvSpPr>
        <xdr:cNvPr id="323" name="テキスト ボックス 322"/>
        <xdr:cNvSpPr txBox="1"/>
      </xdr:nvSpPr>
      <xdr:spPr>
        <a:xfrm>
          <a:off x="15798800" y="100260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48260</xdr:rowOff>
    </xdr:from>
    <xdr:to xmlns:xdr="http://schemas.openxmlformats.org/drawingml/2006/spreadsheetDrawing">
      <xdr:col>72</xdr:col>
      <xdr:colOff>203200</xdr:colOff>
      <xdr:row>60</xdr:row>
      <xdr:rowOff>69850</xdr:rowOff>
    </xdr:to>
    <xdr:cxnSp macro="">
      <xdr:nvCxnSpPr>
        <xdr:cNvPr id="324" name="直線コネクタ 323"/>
        <xdr:cNvCxnSpPr/>
      </xdr:nvCxnSpPr>
      <xdr:spPr>
        <a:xfrm>
          <a:off x="14401800" y="103352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59</xdr:row>
      <xdr:rowOff>120650</xdr:rowOff>
    </xdr:from>
    <xdr:to xmlns:xdr="http://schemas.openxmlformats.org/drawingml/2006/spreadsheetDrawing">
      <xdr:col>73</xdr:col>
      <xdr:colOff>44450</xdr:colOff>
      <xdr:row>60</xdr:row>
      <xdr:rowOff>50165</xdr:rowOff>
    </xdr:to>
    <xdr:sp macro="" textlink="">
      <xdr:nvSpPr>
        <xdr:cNvPr id="325" name="フローチャート: 判断 324"/>
        <xdr:cNvSpPr/>
      </xdr:nvSpPr>
      <xdr:spPr>
        <a:xfrm>
          <a:off x="15240000" y="10236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60325</xdr:rowOff>
    </xdr:from>
    <xdr:ext cx="762000" cy="259080"/>
    <xdr:sp macro="" textlink="">
      <xdr:nvSpPr>
        <xdr:cNvPr id="326" name="テキスト ボックス 325"/>
        <xdr:cNvSpPr txBox="1"/>
      </xdr:nvSpPr>
      <xdr:spPr>
        <a:xfrm>
          <a:off x="14909800" y="10004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29845</xdr:rowOff>
    </xdr:from>
    <xdr:to xmlns:xdr="http://schemas.openxmlformats.org/drawingml/2006/spreadsheetDrawing">
      <xdr:col>68</xdr:col>
      <xdr:colOff>152400</xdr:colOff>
      <xdr:row>60</xdr:row>
      <xdr:rowOff>48260</xdr:rowOff>
    </xdr:to>
    <xdr:cxnSp macro="">
      <xdr:nvCxnSpPr>
        <xdr:cNvPr id="327" name="直線コネクタ 326"/>
        <xdr:cNvCxnSpPr/>
      </xdr:nvCxnSpPr>
      <xdr:spPr>
        <a:xfrm>
          <a:off x="13512800" y="1031684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163195</xdr:rowOff>
    </xdr:from>
    <xdr:to xmlns:xdr="http://schemas.openxmlformats.org/drawingml/2006/spreadsheetDrawing">
      <xdr:col>68</xdr:col>
      <xdr:colOff>203200</xdr:colOff>
      <xdr:row>60</xdr:row>
      <xdr:rowOff>93345</xdr:rowOff>
    </xdr:to>
    <xdr:sp macro="" textlink="">
      <xdr:nvSpPr>
        <xdr:cNvPr id="328" name="フローチャート: 判断 327"/>
        <xdr:cNvSpPr/>
      </xdr:nvSpPr>
      <xdr:spPr>
        <a:xfrm>
          <a:off x="14351000" y="1027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103505</xdr:rowOff>
    </xdr:from>
    <xdr:ext cx="762000" cy="259080"/>
    <xdr:sp macro="" textlink="">
      <xdr:nvSpPr>
        <xdr:cNvPr id="329" name="テキスト ボックス 328"/>
        <xdr:cNvSpPr txBox="1"/>
      </xdr:nvSpPr>
      <xdr:spPr>
        <a:xfrm>
          <a:off x="14020800" y="10047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18415</xdr:rowOff>
    </xdr:from>
    <xdr:to xmlns:xdr="http://schemas.openxmlformats.org/drawingml/2006/spreadsheetDrawing">
      <xdr:col>64</xdr:col>
      <xdr:colOff>152400</xdr:colOff>
      <xdr:row>60</xdr:row>
      <xdr:rowOff>120650</xdr:rowOff>
    </xdr:to>
    <xdr:sp macro="" textlink="">
      <xdr:nvSpPr>
        <xdr:cNvPr id="330" name="フローチャート: 判断 329"/>
        <xdr:cNvSpPr/>
      </xdr:nvSpPr>
      <xdr:spPr>
        <a:xfrm>
          <a:off x="13462000" y="10305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104775</xdr:rowOff>
    </xdr:from>
    <xdr:ext cx="762000" cy="259080"/>
    <xdr:sp macro="" textlink="">
      <xdr:nvSpPr>
        <xdr:cNvPr id="331" name="テキスト ボックス 330"/>
        <xdr:cNvSpPr txBox="1"/>
      </xdr:nvSpPr>
      <xdr:spPr>
        <a:xfrm>
          <a:off x="131318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2" name="テキスト ボックス 331"/>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3" name="テキスト ボックス 332"/>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4" name="テキスト ボックス 333"/>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5" name="テキスト ボックス 334"/>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6" name="テキスト ボックス 335"/>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8890</xdr:rowOff>
    </xdr:from>
    <xdr:to xmlns:xdr="http://schemas.openxmlformats.org/drawingml/2006/spreadsheetDrawing">
      <xdr:col>81</xdr:col>
      <xdr:colOff>95250</xdr:colOff>
      <xdr:row>60</xdr:row>
      <xdr:rowOff>110490</xdr:rowOff>
    </xdr:to>
    <xdr:sp macro="" textlink="">
      <xdr:nvSpPr>
        <xdr:cNvPr id="337" name="楕円 336"/>
        <xdr:cNvSpPr/>
      </xdr:nvSpPr>
      <xdr:spPr>
        <a:xfrm>
          <a:off x="16967200" y="1029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152400</xdr:rowOff>
    </xdr:from>
    <xdr:ext cx="762000" cy="259080"/>
    <xdr:sp macro="" textlink="">
      <xdr:nvSpPr>
        <xdr:cNvPr id="338" name="定員管理の状況該当値テキスト"/>
        <xdr:cNvSpPr txBox="1"/>
      </xdr:nvSpPr>
      <xdr:spPr>
        <a:xfrm>
          <a:off x="17106900" y="10267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34925</xdr:rowOff>
    </xdr:from>
    <xdr:to xmlns:xdr="http://schemas.openxmlformats.org/drawingml/2006/spreadsheetDrawing">
      <xdr:col>77</xdr:col>
      <xdr:colOff>95250</xdr:colOff>
      <xdr:row>60</xdr:row>
      <xdr:rowOff>136525</xdr:rowOff>
    </xdr:to>
    <xdr:sp macro="" textlink="">
      <xdr:nvSpPr>
        <xdr:cNvPr id="339" name="楕円 338"/>
        <xdr:cNvSpPr/>
      </xdr:nvSpPr>
      <xdr:spPr>
        <a:xfrm>
          <a:off x="16129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121920</xdr:rowOff>
    </xdr:from>
    <xdr:ext cx="736600" cy="258445"/>
    <xdr:sp macro="" textlink="">
      <xdr:nvSpPr>
        <xdr:cNvPr id="340" name="テキスト ボックス 339"/>
        <xdr:cNvSpPr txBox="1"/>
      </xdr:nvSpPr>
      <xdr:spPr>
        <a:xfrm>
          <a:off x="15798800" y="104089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19050</xdr:rowOff>
    </xdr:from>
    <xdr:to xmlns:xdr="http://schemas.openxmlformats.org/drawingml/2006/spreadsheetDrawing">
      <xdr:col>73</xdr:col>
      <xdr:colOff>44450</xdr:colOff>
      <xdr:row>60</xdr:row>
      <xdr:rowOff>120650</xdr:rowOff>
    </xdr:to>
    <xdr:sp macro="" textlink="">
      <xdr:nvSpPr>
        <xdr:cNvPr id="341" name="楕円 340"/>
        <xdr:cNvSpPr/>
      </xdr:nvSpPr>
      <xdr:spPr>
        <a:xfrm>
          <a:off x="15240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105410</xdr:rowOff>
    </xdr:from>
    <xdr:ext cx="762000" cy="259080"/>
    <xdr:sp macro="" textlink="">
      <xdr:nvSpPr>
        <xdr:cNvPr id="342" name="テキスト ボックス 341"/>
        <xdr:cNvSpPr txBox="1"/>
      </xdr:nvSpPr>
      <xdr:spPr>
        <a:xfrm>
          <a:off x="14909800" y="1039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168910</xdr:rowOff>
    </xdr:from>
    <xdr:to xmlns:xdr="http://schemas.openxmlformats.org/drawingml/2006/spreadsheetDrawing">
      <xdr:col>68</xdr:col>
      <xdr:colOff>203200</xdr:colOff>
      <xdr:row>60</xdr:row>
      <xdr:rowOff>99060</xdr:rowOff>
    </xdr:to>
    <xdr:sp macro="" textlink="">
      <xdr:nvSpPr>
        <xdr:cNvPr id="343" name="楕円 342"/>
        <xdr:cNvSpPr/>
      </xdr:nvSpPr>
      <xdr:spPr>
        <a:xfrm>
          <a:off x="14351000" y="102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83820</xdr:rowOff>
    </xdr:from>
    <xdr:ext cx="762000" cy="259080"/>
    <xdr:sp macro="" textlink="">
      <xdr:nvSpPr>
        <xdr:cNvPr id="344" name="テキスト ボックス 343"/>
        <xdr:cNvSpPr txBox="1"/>
      </xdr:nvSpPr>
      <xdr:spPr>
        <a:xfrm>
          <a:off x="14020800" y="10370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150495</xdr:rowOff>
    </xdr:from>
    <xdr:to xmlns:xdr="http://schemas.openxmlformats.org/drawingml/2006/spreadsheetDrawing">
      <xdr:col>64</xdr:col>
      <xdr:colOff>152400</xdr:colOff>
      <xdr:row>60</xdr:row>
      <xdr:rowOff>80645</xdr:rowOff>
    </xdr:to>
    <xdr:sp macro="" textlink="">
      <xdr:nvSpPr>
        <xdr:cNvPr id="345" name="楕円 344"/>
        <xdr:cNvSpPr/>
      </xdr:nvSpPr>
      <xdr:spPr>
        <a:xfrm>
          <a:off x="13462000" y="1026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90805</xdr:rowOff>
    </xdr:from>
    <xdr:ext cx="762000" cy="258445"/>
    <xdr:sp macro="" textlink="">
      <xdr:nvSpPr>
        <xdr:cNvPr id="346" name="テキスト ボックス 345"/>
        <xdr:cNvSpPr txBox="1"/>
      </xdr:nvSpPr>
      <xdr:spPr>
        <a:xfrm>
          <a:off x="13131800" y="10034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9" name="テキスト ボックス 348"/>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lang="ja-JP" altLang="ja-JP" sz="1100" b="0" i="0" baseline="0">
              <a:solidFill>
                <a:schemeClr val="dk1"/>
              </a:solidFill>
              <a:effectLst/>
              <a:latin typeface="+mn-lt"/>
              <a:ea typeface="+mn-ea"/>
              <a:cs typeface="+mn-cs"/>
            </a:rPr>
            <a:t>実質公債費比率は類似団体平均を下回っている。復興関連事業</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より予算規模が増加した事や平成１５年度から地方債発行限度を設定し借入額を１億円程度に抑制してきことで実質公債費率が減少している</a:t>
          </a:r>
          <a:r>
            <a:rPr lang="ja-JP" altLang="en-US" sz="1100" b="0" i="0" baseline="0">
              <a:solidFill>
                <a:schemeClr val="dk1"/>
              </a:solidFill>
              <a:effectLst/>
              <a:latin typeface="+mn-lt"/>
              <a:ea typeface="+mn-ea"/>
              <a:cs typeface="+mn-cs"/>
            </a:rPr>
            <a:t>。今後、</a:t>
          </a:r>
          <a:r>
            <a:rPr lang="ja-JP" altLang="ja-JP" sz="1100" b="0" i="0" baseline="0">
              <a:solidFill>
                <a:schemeClr val="dk1"/>
              </a:solidFill>
              <a:effectLst/>
              <a:latin typeface="+mn-lt"/>
              <a:ea typeface="+mn-ea"/>
              <a:cs typeface="+mn-cs"/>
            </a:rPr>
            <a:t>復興関連補助事業</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縮小</a:t>
          </a:r>
          <a:r>
            <a:rPr lang="ja-JP" altLang="en-US" sz="1100" b="0" i="0" baseline="0">
              <a:solidFill>
                <a:schemeClr val="dk1"/>
              </a:solidFill>
              <a:effectLst/>
              <a:latin typeface="+mn-lt"/>
              <a:ea typeface="+mn-ea"/>
              <a:cs typeface="+mn-cs"/>
            </a:rPr>
            <a:t>に伴い</a:t>
          </a:r>
          <a:r>
            <a:rPr lang="ja-JP" altLang="ja-JP" sz="1100" b="0" i="0" baseline="0">
              <a:solidFill>
                <a:schemeClr val="dk1"/>
              </a:solidFill>
              <a:effectLst/>
              <a:latin typeface="+mn-lt"/>
              <a:ea typeface="+mn-ea"/>
              <a:cs typeface="+mn-cs"/>
            </a:rPr>
            <a:t>予算規模の減少と単独事業の増加により実質公債費比率が上昇</a:t>
          </a:r>
          <a:r>
            <a:rPr lang="ja-JP" altLang="en-US" sz="1100" b="0" i="0" baseline="0">
              <a:solidFill>
                <a:schemeClr val="dk1"/>
              </a:solidFill>
              <a:effectLst/>
              <a:latin typeface="+mn-lt"/>
              <a:ea typeface="+mn-ea"/>
              <a:cs typeface="+mn-cs"/>
            </a:rPr>
            <a:t>することが予想されるので</a:t>
          </a:r>
          <a:r>
            <a:rPr lang="ja-JP" altLang="ja-JP" sz="1100" b="0" i="0" baseline="0">
              <a:solidFill>
                <a:schemeClr val="dk1"/>
              </a:solidFill>
              <a:effectLst/>
              <a:latin typeface="+mn-lt"/>
              <a:ea typeface="+mn-ea"/>
              <a:cs typeface="+mn-cs"/>
            </a:rPr>
            <a:t>集中改革プランに基づき計画的に地方債の発行抑制等に努める。</a:t>
          </a:r>
          <a:endParaRPr lang="ja-JP" altLang="ja-JP" sz="1400">
            <a:effectLst/>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6" name="テキスト ボックス 365"/>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68" name="テキスト ボックス 367"/>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0" name="テキスト ボックス 369"/>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40640</xdr:rowOff>
    </xdr:from>
    <xdr:to xmlns:xdr="http://schemas.openxmlformats.org/drawingml/2006/spreadsheetDrawing">
      <xdr:col>81</xdr:col>
      <xdr:colOff>44450</xdr:colOff>
      <xdr:row>45</xdr:row>
      <xdr:rowOff>98425</xdr:rowOff>
    </xdr:to>
    <xdr:cxnSp macro="">
      <xdr:nvCxnSpPr>
        <xdr:cNvPr id="374" name="直線コネクタ 373"/>
        <xdr:cNvCxnSpPr/>
      </xdr:nvCxnSpPr>
      <xdr:spPr>
        <a:xfrm flipV="1">
          <a:off x="17018000" y="6212840"/>
          <a:ext cx="0" cy="1600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70485</xdr:rowOff>
    </xdr:from>
    <xdr:ext cx="762000" cy="259080"/>
    <xdr:sp macro="" textlink="">
      <xdr:nvSpPr>
        <xdr:cNvPr id="375" name="公債費負担の状況最小値テキスト"/>
        <xdr:cNvSpPr txBox="1"/>
      </xdr:nvSpPr>
      <xdr:spPr>
        <a:xfrm>
          <a:off x="17106900" y="7785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98425</xdr:rowOff>
    </xdr:from>
    <xdr:to xmlns:xdr="http://schemas.openxmlformats.org/drawingml/2006/spreadsheetDrawing">
      <xdr:col>81</xdr:col>
      <xdr:colOff>133350</xdr:colOff>
      <xdr:row>45</xdr:row>
      <xdr:rowOff>98425</xdr:rowOff>
    </xdr:to>
    <xdr:cxnSp macro="">
      <xdr:nvCxnSpPr>
        <xdr:cNvPr id="376" name="直線コネクタ 375"/>
        <xdr:cNvCxnSpPr/>
      </xdr:nvCxnSpPr>
      <xdr:spPr>
        <a:xfrm>
          <a:off x="16929100" y="781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127000</xdr:rowOff>
    </xdr:from>
    <xdr:ext cx="762000" cy="259080"/>
    <xdr:sp macro="" textlink="">
      <xdr:nvSpPr>
        <xdr:cNvPr id="377" name="公債費負担の状況最大値テキスト"/>
        <xdr:cNvSpPr txBox="1"/>
      </xdr:nvSpPr>
      <xdr:spPr>
        <a:xfrm>
          <a:off x="171069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40640</xdr:rowOff>
    </xdr:from>
    <xdr:to xmlns:xdr="http://schemas.openxmlformats.org/drawingml/2006/spreadsheetDrawing">
      <xdr:col>81</xdr:col>
      <xdr:colOff>133350</xdr:colOff>
      <xdr:row>36</xdr:row>
      <xdr:rowOff>40640</xdr:rowOff>
    </xdr:to>
    <xdr:cxnSp macro="">
      <xdr:nvCxnSpPr>
        <xdr:cNvPr id="378" name="直線コネクタ 377"/>
        <xdr:cNvCxnSpPr/>
      </xdr:nvCxnSpPr>
      <xdr:spPr>
        <a:xfrm>
          <a:off x="16929100" y="621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36195</xdr:rowOff>
    </xdr:from>
    <xdr:to xmlns:xdr="http://schemas.openxmlformats.org/drawingml/2006/spreadsheetDrawing">
      <xdr:col>81</xdr:col>
      <xdr:colOff>44450</xdr:colOff>
      <xdr:row>41</xdr:row>
      <xdr:rowOff>67945</xdr:rowOff>
    </xdr:to>
    <xdr:cxnSp macro="">
      <xdr:nvCxnSpPr>
        <xdr:cNvPr id="379" name="直線コネクタ 378"/>
        <xdr:cNvCxnSpPr/>
      </xdr:nvCxnSpPr>
      <xdr:spPr>
        <a:xfrm flipV="1">
          <a:off x="16179800" y="706564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93980</xdr:rowOff>
    </xdr:from>
    <xdr:ext cx="762000" cy="259080"/>
    <xdr:sp macro="" textlink="">
      <xdr:nvSpPr>
        <xdr:cNvPr id="380" name="公債費負担の状況平均値テキスト"/>
        <xdr:cNvSpPr txBox="1"/>
      </xdr:nvSpPr>
      <xdr:spPr>
        <a:xfrm>
          <a:off x="17106900" y="7123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121920</xdr:rowOff>
    </xdr:from>
    <xdr:to xmlns:xdr="http://schemas.openxmlformats.org/drawingml/2006/spreadsheetDrawing">
      <xdr:col>81</xdr:col>
      <xdr:colOff>95250</xdr:colOff>
      <xdr:row>42</xdr:row>
      <xdr:rowOff>52070</xdr:rowOff>
    </xdr:to>
    <xdr:sp macro="" textlink="">
      <xdr:nvSpPr>
        <xdr:cNvPr id="381" name="フローチャート: 判断 380"/>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19685</xdr:rowOff>
    </xdr:from>
    <xdr:to xmlns:xdr="http://schemas.openxmlformats.org/drawingml/2006/spreadsheetDrawing">
      <xdr:col>77</xdr:col>
      <xdr:colOff>44450</xdr:colOff>
      <xdr:row>41</xdr:row>
      <xdr:rowOff>67945</xdr:rowOff>
    </xdr:to>
    <xdr:cxnSp macro="">
      <xdr:nvCxnSpPr>
        <xdr:cNvPr id="382" name="直線コネクタ 381"/>
        <xdr:cNvCxnSpPr/>
      </xdr:nvCxnSpPr>
      <xdr:spPr>
        <a:xfrm>
          <a:off x="15290800" y="704913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106045</xdr:rowOff>
    </xdr:from>
    <xdr:to xmlns:xdr="http://schemas.openxmlformats.org/drawingml/2006/spreadsheetDrawing">
      <xdr:col>77</xdr:col>
      <xdr:colOff>95250</xdr:colOff>
      <xdr:row>42</xdr:row>
      <xdr:rowOff>36195</xdr:rowOff>
    </xdr:to>
    <xdr:sp macro="" textlink="">
      <xdr:nvSpPr>
        <xdr:cNvPr id="383" name="フローチャート: 判断 382"/>
        <xdr:cNvSpPr/>
      </xdr:nvSpPr>
      <xdr:spPr>
        <a:xfrm>
          <a:off x="16129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20955</xdr:rowOff>
    </xdr:from>
    <xdr:ext cx="736600" cy="258445"/>
    <xdr:sp macro="" textlink="">
      <xdr:nvSpPr>
        <xdr:cNvPr id="384" name="テキスト ボックス 383"/>
        <xdr:cNvSpPr txBox="1"/>
      </xdr:nvSpPr>
      <xdr:spPr>
        <a:xfrm>
          <a:off x="15798800" y="72218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127000</xdr:rowOff>
    </xdr:from>
    <xdr:to xmlns:xdr="http://schemas.openxmlformats.org/drawingml/2006/spreadsheetDrawing">
      <xdr:col>72</xdr:col>
      <xdr:colOff>203200</xdr:colOff>
      <xdr:row>41</xdr:row>
      <xdr:rowOff>19685</xdr:rowOff>
    </xdr:to>
    <xdr:cxnSp macro="">
      <xdr:nvCxnSpPr>
        <xdr:cNvPr id="385" name="直線コネクタ 384"/>
        <xdr:cNvCxnSpPr/>
      </xdr:nvCxnSpPr>
      <xdr:spPr>
        <a:xfrm>
          <a:off x="14401800" y="698500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106045</xdr:rowOff>
    </xdr:from>
    <xdr:to xmlns:xdr="http://schemas.openxmlformats.org/drawingml/2006/spreadsheetDrawing">
      <xdr:col>73</xdr:col>
      <xdr:colOff>44450</xdr:colOff>
      <xdr:row>42</xdr:row>
      <xdr:rowOff>36195</xdr:rowOff>
    </xdr:to>
    <xdr:sp macro="" textlink="">
      <xdr:nvSpPr>
        <xdr:cNvPr id="386" name="フローチャート: 判断 385"/>
        <xdr:cNvSpPr/>
      </xdr:nvSpPr>
      <xdr:spPr>
        <a:xfrm>
          <a:off x="15240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20955</xdr:rowOff>
    </xdr:from>
    <xdr:ext cx="762000" cy="258445"/>
    <xdr:sp macro="" textlink="">
      <xdr:nvSpPr>
        <xdr:cNvPr id="387" name="テキスト ボックス 386"/>
        <xdr:cNvSpPr txBox="1"/>
      </xdr:nvSpPr>
      <xdr:spPr>
        <a:xfrm>
          <a:off x="14909800" y="7221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30480</xdr:rowOff>
    </xdr:from>
    <xdr:to xmlns:xdr="http://schemas.openxmlformats.org/drawingml/2006/spreadsheetDrawing">
      <xdr:col>68</xdr:col>
      <xdr:colOff>152400</xdr:colOff>
      <xdr:row>40</xdr:row>
      <xdr:rowOff>127000</xdr:rowOff>
    </xdr:to>
    <xdr:cxnSp macro="">
      <xdr:nvCxnSpPr>
        <xdr:cNvPr id="388" name="直線コネクタ 387"/>
        <xdr:cNvCxnSpPr/>
      </xdr:nvCxnSpPr>
      <xdr:spPr>
        <a:xfrm>
          <a:off x="13512800" y="688848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146050</xdr:rowOff>
    </xdr:from>
    <xdr:to xmlns:xdr="http://schemas.openxmlformats.org/drawingml/2006/spreadsheetDrawing">
      <xdr:col>68</xdr:col>
      <xdr:colOff>203200</xdr:colOff>
      <xdr:row>42</xdr:row>
      <xdr:rowOff>76200</xdr:rowOff>
    </xdr:to>
    <xdr:sp macro="" textlink="">
      <xdr:nvSpPr>
        <xdr:cNvPr id="389" name="フローチャート: 判断 388"/>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60960</xdr:rowOff>
    </xdr:from>
    <xdr:ext cx="762000" cy="259080"/>
    <xdr:sp macro="" textlink="">
      <xdr:nvSpPr>
        <xdr:cNvPr id="390" name="テキスト ボックス 389"/>
        <xdr:cNvSpPr txBox="1"/>
      </xdr:nvSpPr>
      <xdr:spPr>
        <a:xfrm>
          <a:off x="14020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97790</xdr:rowOff>
    </xdr:from>
    <xdr:to xmlns:xdr="http://schemas.openxmlformats.org/drawingml/2006/spreadsheetDrawing">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12700</xdr:rowOff>
    </xdr:from>
    <xdr:ext cx="762000" cy="259080"/>
    <xdr:sp macro="" textlink="">
      <xdr:nvSpPr>
        <xdr:cNvPr id="392" name="テキスト ボックス 391"/>
        <xdr:cNvSpPr txBox="1"/>
      </xdr:nvSpPr>
      <xdr:spPr>
        <a:xfrm>
          <a:off x="13131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156845</xdr:rowOff>
    </xdr:from>
    <xdr:to xmlns:xdr="http://schemas.openxmlformats.org/drawingml/2006/spreadsheetDrawing">
      <xdr:col>81</xdr:col>
      <xdr:colOff>95250</xdr:colOff>
      <xdr:row>41</xdr:row>
      <xdr:rowOff>86995</xdr:rowOff>
    </xdr:to>
    <xdr:sp macro="" textlink="">
      <xdr:nvSpPr>
        <xdr:cNvPr id="398" name="楕円 397"/>
        <xdr:cNvSpPr/>
      </xdr:nvSpPr>
      <xdr:spPr>
        <a:xfrm>
          <a:off x="169672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1905</xdr:rowOff>
    </xdr:from>
    <xdr:ext cx="762000" cy="259080"/>
    <xdr:sp macro="" textlink="">
      <xdr:nvSpPr>
        <xdr:cNvPr id="399" name="公債費負担の状況該当値テキスト"/>
        <xdr:cNvSpPr txBox="1"/>
      </xdr:nvSpPr>
      <xdr:spPr>
        <a:xfrm>
          <a:off x="17106900" y="6859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17780</xdr:rowOff>
    </xdr:from>
    <xdr:to xmlns:xdr="http://schemas.openxmlformats.org/drawingml/2006/spreadsheetDrawing">
      <xdr:col>77</xdr:col>
      <xdr:colOff>95250</xdr:colOff>
      <xdr:row>41</xdr:row>
      <xdr:rowOff>118745</xdr:rowOff>
    </xdr:to>
    <xdr:sp macro="" textlink="">
      <xdr:nvSpPr>
        <xdr:cNvPr id="400" name="楕円 399"/>
        <xdr:cNvSpPr/>
      </xdr:nvSpPr>
      <xdr:spPr>
        <a:xfrm>
          <a:off x="161290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128905</xdr:rowOff>
    </xdr:from>
    <xdr:ext cx="736600" cy="259080"/>
    <xdr:sp macro="" textlink="">
      <xdr:nvSpPr>
        <xdr:cNvPr id="401" name="テキスト ボックス 400"/>
        <xdr:cNvSpPr txBox="1"/>
      </xdr:nvSpPr>
      <xdr:spPr>
        <a:xfrm>
          <a:off x="15798800" y="68154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140335</xdr:rowOff>
    </xdr:from>
    <xdr:to xmlns:xdr="http://schemas.openxmlformats.org/drawingml/2006/spreadsheetDrawing">
      <xdr:col>73</xdr:col>
      <xdr:colOff>44450</xdr:colOff>
      <xdr:row>41</xdr:row>
      <xdr:rowOff>70485</xdr:rowOff>
    </xdr:to>
    <xdr:sp macro="" textlink="">
      <xdr:nvSpPr>
        <xdr:cNvPr id="402" name="楕円 401"/>
        <xdr:cNvSpPr/>
      </xdr:nvSpPr>
      <xdr:spPr>
        <a:xfrm>
          <a:off x="15240000" y="69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80645</xdr:rowOff>
    </xdr:from>
    <xdr:ext cx="762000" cy="259080"/>
    <xdr:sp macro="" textlink="">
      <xdr:nvSpPr>
        <xdr:cNvPr id="403" name="テキスト ボックス 402"/>
        <xdr:cNvSpPr txBox="1"/>
      </xdr:nvSpPr>
      <xdr:spPr>
        <a:xfrm>
          <a:off x="14909800" y="676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76200</xdr:rowOff>
    </xdr:from>
    <xdr:to xmlns:xdr="http://schemas.openxmlformats.org/drawingml/2006/spreadsheetDrawing">
      <xdr:col>68</xdr:col>
      <xdr:colOff>203200</xdr:colOff>
      <xdr:row>41</xdr:row>
      <xdr:rowOff>6350</xdr:rowOff>
    </xdr:to>
    <xdr:sp macro="" textlink="">
      <xdr:nvSpPr>
        <xdr:cNvPr id="404" name="楕円 403"/>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16510</xdr:rowOff>
    </xdr:from>
    <xdr:ext cx="762000" cy="259080"/>
    <xdr:sp macro="" textlink="">
      <xdr:nvSpPr>
        <xdr:cNvPr id="405" name="テキスト ボックス 404"/>
        <xdr:cNvSpPr txBox="1"/>
      </xdr:nvSpPr>
      <xdr:spPr>
        <a:xfrm>
          <a:off x="14020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151130</xdr:rowOff>
    </xdr:from>
    <xdr:to xmlns:xdr="http://schemas.openxmlformats.org/drawingml/2006/spreadsheetDrawing">
      <xdr:col>64</xdr:col>
      <xdr:colOff>152400</xdr:colOff>
      <xdr:row>40</xdr:row>
      <xdr:rowOff>81280</xdr:rowOff>
    </xdr:to>
    <xdr:sp macro="" textlink="">
      <xdr:nvSpPr>
        <xdr:cNvPr id="406" name="楕円 405"/>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91440</xdr:rowOff>
    </xdr:from>
    <xdr:ext cx="762000" cy="259080"/>
    <xdr:sp macro="" textlink="">
      <xdr:nvSpPr>
        <xdr:cNvPr id="407" name="テキスト ボックス 406"/>
        <xdr:cNvSpPr txBox="1"/>
      </xdr:nvSpPr>
      <xdr:spPr>
        <a:xfrm>
          <a:off x="13131800" y="660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0" name="テキスト ボックス 409"/>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lang="ja-JP" altLang="ja-JP" sz="1100" b="0" i="0" baseline="0">
              <a:solidFill>
                <a:schemeClr val="dk1"/>
              </a:solidFill>
              <a:effectLst/>
              <a:latin typeface="+mn-lt"/>
              <a:ea typeface="+mn-ea"/>
              <a:cs typeface="+mn-cs"/>
            </a:rPr>
            <a:t>将来負担比率は類似団体を下回っている。主な要因としては、平成</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年度から地方債の借入限度額を</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円程度に抑制してきたこと、財政調整基金の積立による充当可能基金の増額等があげられる。今後も後世への負担を少しでも軽減するよう努め、新規事業の実施等については、必要性や緊急性、費用対効果等の観点から優先順位をつけ取り組むこととし、財政の健全化を</a:t>
          </a:r>
          <a:r>
            <a:rPr lang="ja-JP" altLang="en-US" sz="1100" b="0" i="0" baseline="0">
              <a:solidFill>
                <a:schemeClr val="dk1"/>
              </a:solidFill>
              <a:effectLst/>
              <a:latin typeface="+mn-lt"/>
              <a:ea typeface="+mn-ea"/>
              <a:cs typeface="+mn-cs"/>
            </a:rPr>
            <a:t>引き続き</a:t>
          </a:r>
          <a:r>
            <a:rPr lang="ja-JP" altLang="ja-JP" sz="1100" b="0" i="0" baseline="0">
              <a:solidFill>
                <a:schemeClr val="dk1"/>
              </a:solidFill>
              <a:effectLst/>
              <a:latin typeface="+mn-lt"/>
              <a:ea typeface="+mn-ea"/>
              <a:cs typeface="+mn-cs"/>
            </a:rPr>
            <a:t>図</a:t>
          </a:r>
          <a:r>
            <a:rPr lang="ja-JP" altLang="en-US" sz="1100" b="0" i="0" baseline="0">
              <a:solidFill>
                <a:schemeClr val="dk1"/>
              </a:solidFill>
              <a:effectLst/>
              <a:latin typeface="+mn-lt"/>
              <a:ea typeface="+mn-ea"/>
              <a:cs typeface="+mn-cs"/>
            </a:rPr>
            <a:t>っていく</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1" name="テキスト ボックス 420"/>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4" name="直線コネクタ 423"/>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25" name="テキスト ボックス 424"/>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6" name="直線コネクタ 425"/>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8445"/>
    <xdr:sp macro="" textlink="">
      <xdr:nvSpPr>
        <xdr:cNvPr id="427" name="テキスト ボックス 426"/>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8" name="直線コネクタ 427"/>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9" name="テキスト ボックス 428"/>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0" name="直線コネクタ 429"/>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1" name="テキスト ボックス 430"/>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2" name="直線コネクタ 431"/>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3" name="テキスト ボックス 432"/>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4" name="直線コネクタ 433"/>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5" name="テキスト ボックス 434"/>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20955</xdr:rowOff>
    </xdr:to>
    <xdr:cxnSp macro="">
      <xdr:nvCxnSpPr>
        <xdr:cNvPr id="438" name="直線コネクタ 437"/>
        <xdr:cNvCxnSpPr/>
      </xdr:nvCxnSpPr>
      <xdr:spPr>
        <a:xfrm flipV="1">
          <a:off x="17018000" y="2313305"/>
          <a:ext cx="0" cy="16510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164465</xdr:rowOff>
    </xdr:from>
    <xdr:ext cx="762000" cy="259080"/>
    <xdr:sp macro="" textlink="">
      <xdr:nvSpPr>
        <xdr:cNvPr id="439" name="将来負担の状況最小値テキスト"/>
        <xdr:cNvSpPr txBox="1"/>
      </xdr:nvSpPr>
      <xdr:spPr>
        <a:xfrm>
          <a:off x="17106900" y="3936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20955</xdr:rowOff>
    </xdr:from>
    <xdr:to xmlns:xdr="http://schemas.openxmlformats.org/drawingml/2006/spreadsheetDrawing">
      <xdr:col>81</xdr:col>
      <xdr:colOff>133350</xdr:colOff>
      <xdr:row>23</xdr:row>
      <xdr:rowOff>20955</xdr:rowOff>
    </xdr:to>
    <xdr:cxnSp macro="">
      <xdr:nvCxnSpPr>
        <xdr:cNvPr id="440" name="直線コネクタ 439"/>
        <xdr:cNvCxnSpPr/>
      </xdr:nvCxnSpPr>
      <xdr:spPr>
        <a:xfrm>
          <a:off x="16929100" y="396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8445"/>
    <xdr:sp macro="" textlink="">
      <xdr:nvSpPr>
        <xdr:cNvPr id="441" name="将来負担の状況最大値テキスト"/>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2" name="直線コネクタ 441"/>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8445"/>
    <xdr:sp macro="" textlink="">
      <xdr:nvSpPr>
        <xdr:cNvPr id="443" name="将来負担の状況平均値テキスト"/>
        <xdr:cNvSpPr txBox="1"/>
      </xdr:nvSpPr>
      <xdr:spPr>
        <a:xfrm>
          <a:off x="17106900" y="22352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4" name="フローチャート: 判断 443"/>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5" name="フローチャート: 判断 444"/>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8445"/>
    <xdr:sp macro="" textlink="">
      <xdr:nvSpPr>
        <xdr:cNvPr id="446" name="テキスト ボックス 445"/>
        <xdr:cNvSpPr txBox="1"/>
      </xdr:nvSpPr>
      <xdr:spPr>
        <a:xfrm>
          <a:off x="15798800" y="2031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47" name="フローチャート: 判断 446"/>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8445"/>
    <xdr:sp macro="" textlink="">
      <xdr:nvSpPr>
        <xdr:cNvPr id="448" name="テキスト ボックス 447"/>
        <xdr:cNvSpPr txBox="1"/>
      </xdr:nvSpPr>
      <xdr:spPr>
        <a:xfrm>
          <a:off x="14909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49" name="フローチャート: 判断 448"/>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8445"/>
    <xdr:sp macro="" textlink="">
      <xdr:nvSpPr>
        <xdr:cNvPr id="450" name="テキスト ボックス 449"/>
        <xdr:cNvSpPr txBox="1"/>
      </xdr:nvSpPr>
      <xdr:spPr>
        <a:xfrm>
          <a:off x="14020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33655</xdr:rowOff>
    </xdr:from>
    <xdr:to xmlns:xdr="http://schemas.openxmlformats.org/drawingml/2006/spreadsheetDrawing">
      <xdr:col>64</xdr:col>
      <xdr:colOff>152400</xdr:colOff>
      <xdr:row>13</xdr:row>
      <xdr:rowOff>135255</xdr:rowOff>
    </xdr:to>
    <xdr:sp macro="" textlink="">
      <xdr:nvSpPr>
        <xdr:cNvPr id="451" name="フローチャート: 判断 450"/>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145415</xdr:rowOff>
    </xdr:from>
    <xdr:ext cx="762000" cy="258445"/>
    <xdr:sp macro="" textlink="">
      <xdr:nvSpPr>
        <xdr:cNvPr id="452" name="テキスト ボックス 451"/>
        <xdr:cNvSpPr txBox="1"/>
      </xdr:nvSpPr>
      <xdr:spPr>
        <a:xfrm>
          <a:off x="13131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福島県葛尾村</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1,273
1,257
84.37
5,637,175
5,505,731
126,666
1,101,970
1,278,721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100" b="0" i="0" baseline="0">
              <a:solidFill>
                <a:schemeClr val="dk1"/>
              </a:solidFill>
              <a:effectLst/>
              <a:latin typeface="+mn-lt"/>
              <a:ea typeface="+mn-ea"/>
              <a:cs typeface="+mn-cs"/>
            </a:rPr>
            <a:t>人件費は、議員数の削減、職員の手当の見直し及び職員退職による欠員不補充などにより削減に努めきたが、通常業務に加え</a:t>
          </a:r>
          <a:r>
            <a:rPr lang="ja-JP" altLang="en-US" sz="1100" b="0" i="0" baseline="0">
              <a:solidFill>
                <a:schemeClr val="dk1"/>
              </a:solidFill>
              <a:effectLst/>
              <a:latin typeface="+mn-lt"/>
              <a:ea typeface="+mn-ea"/>
              <a:cs typeface="+mn-cs"/>
            </a:rPr>
            <a:t>現在も</a:t>
          </a:r>
          <a:r>
            <a:rPr lang="ja-JP" altLang="ja-JP" sz="1100" b="0" i="0" baseline="0">
              <a:solidFill>
                <a:schemeClr val="dk1"/>
              </a:solidFill>
              <a:effectLst/>
              <a:latin typeface="+mn-lt"/>
              <a:ea typeface="+mn-ea"/>
              <a:cs typeface="+mn-cs"/>
            </a:rPr>
            <a:t>復興関連業務に対応する必要があるため、類似団体平均と比較すると高い水準で推移している。</a:t>
          </a:r>
          <a:endParaRPr lang="ja-JP" altLang="ja-JP" sz="1400">
            <a:effectLst/>
          </a:endParaRPr>
        </a:p>
        <a:p>
          <a:pPr rtl="0"/>
          <a:r>
            <a:rPr lang="ja-JP" altLang="ja-JP" sz="1100" b="0" i="0" baseline="0">
              <a:solidFill>
                <a:schemeClr val="dk1"/>
              </a:solidFill>
              <a:effectLst/>
              <a:latin typeface="+mn-lt"/>
              <a:ea typeface="+mn-ea"/>
              <a:cs typeface="+mn-cs"/>
            </a:rPr>
            <a:t>今後は人件費削減に向けた対策を講じるとともに、定員適正化計画の進行管理を行いながら、適切な水準の維持に努める。</a:t>
          </a:r>
          <a:endParaRPr lang="ja-JP" altLang="ja-JP" sz="1400">
            <a:effectLst/>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156845</xdr:rowOff>
    </xdr:from>
    <xdr:to xmlns:xdr="http://schemas.openxmlformats.org/drawingml/2006/spreadsheetDrawing">
      <xdr:col>24</xdr:col>
      <xdr:colOff>25400</xdr:colOff>
      <xdr:row>41</xdr:row>
      <xdr:rowOff>1270</xdr:rowOff>
    </xdr:to>
    <xdr:cxnSp macro="">
      <xdr:nvCxnSpPr>
        <xdr:cNvPr id="59" name="直線コネクタ 58"/>
        <xdr:cNvCxnSpPr/>
      </xdr:nvCxnSpPr>
      <xdr:spPr>
        <a:xfrm flipV="1">
          <a:off x="4826000" y="5814695"/>
          <a:ext cx="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144780</xdr:rowOff>
    </xdr:from>
    <xdr:ext cx="762000" cy="258445"/>
    <xdr:sp macro="" textlink="">
      <xdr:nvSpPr>
        <xdr:cNvPr id="60" name="人件費最小値テキスト"/>
        <xdr:cNvSpPr txBox="1"/>
      </xdr:nvSpPr>
      <xdr:spPr>
        <a:xfrm>
          <a:off x="4914900" y="7002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1270</xdr:rowOff>
    </xdr:from>
    <xdr:to xmlns:xdr="http://schemas.openxmlformats.org/drawingml/2006/spreadsheetDrawing">
      <xdr:col>24</xdr:col>
      <xdr:colOff>114300</xdr:colOff>
      <xdr:row>41</xdr:row>
      <xdr:rowOff>1270</xdr:rowOff>
    </xdr:to>
    <xdr:cxnSp macro="">
      <xdr:nvCxnSpPr>
        <xdr:cNvPr id="61" name="直線コネクタ 60"/>
        <xdr:cNvCxnSpPr/>
      </xdr:nvCxnSpPr>
      <xdr:spPr>
        <a:xfrm>
          <a:off x="4737100" y="703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71755</xdr:rowOff>
    </xdr:from>
    <xdr:ext cx="762000" cy="259080"/>
    <xdr:sp macro="" textlink="">
      <xdr:nvSpPr>
        <xdr:cNvPr id="62" name="人件費最大値テキスト"/>
        <xdr:cNvSpPr txBox="1"/>
      </xdr:nvSpPr>
      <xdr:spPr>
        <a:xfrm>
          <a:off x="4914900" y="5558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156845</xdr:rowOff>
    </xdr:from>
    <xdr:to xmlns:xdr="http://schemas.openxmlformats.org/drawingml/2006/spreadsheetDrawing">
      <xdr:col>24</xdr:col>
      <xdr:colOff>114300</xdr:colOff>
      <xdr:row>33</xdr:row>
      <xdr:rowOff>156845</xdr:rowOff>
    </xdr:to>
    <xdr:cxnSp macro="">
      <xdr:nvCxnSpPr>
        <xdr:cNvPr id="63" name="直線コネクタ 62"/>
        <xdr:cNvCxnSpPr/>
      </xdr:nvCxnSpPr>
      <xdr:spPr>
        <a:xfrm>
          <a:off x="4737100" y="5814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104140</xdr:rowOff>
    </xdr:from>
    <xdr:to xmlns:xdr="http://schemas.openxmlformats.org/drawingml/2006/spreadsheetDrawing">
      <xdr:col>24</xdr:col>
      <xdr:colOff>25400</xdr:colOff>
      <xdr:row>38</xdr:row>
      <xdr:rowOff>122555</xdr:rowOff>
    </xdr:to>
    <xdr:cxnSp macro="">
      <xdr:nvCxnSpPr>
        <xdr:cNvPr id="64" name="直線コネクタ 63"/>
        <xdr:cNvCxnSpPr/>
      </xdr:nvCxnSpPr>
      <xdr:spPr>
        <a:xfrm flipV="1">
          <a:off x="3987800" y="661924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156845</xdr:rowOff>
    </xdr:from>
    <xdr:ext cx="762000" cy="258445"/>
    <xdr:sp macro="" textlink="">
      <xdr:nvSpPr>
        <xdr:cNvPr id="65" name="人件費平均値テキスト"/>
        <xdr:cNvSpPr txBox="1"/>
      </xdr:nvSpPr>
      <xdr:spPr>
        <a:xfrm>
          <a:off x="4914900" y="61575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140335</xdr:rowOff>
    </xdr:from>
    <xdr:to xmlns:xdr="http://schemas.openxmlformats.org/drawingml/2006/spreadsheetDrawing">
      <xdr:col>24</xdr:col>
      <xdr:colOff>76200</xdr:colOff>
      <xdr:row>37</xdr:row>
      <xdr:rowOff>70485</xdr:rowOff>
    </xdr:to>
    <xdr:sp macro="" textlink="">
      <xdr:nvSpPr>
        <xdr:cNvPr id="66" name="フローチャート: 判断 65"/>
        <xdr:cNvSpPr/>
      </xdr:nvSpPr>
      <xdr:spPr>
        <a:xfrm>
          <a:off x="47752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35560</xdr:rowOff>
    </xdr:from>
    <xdr:to xmlns:xdr="http://schemas.openxmlformats.org/drawingml/2006/spreadsheetDrawing">
      <xdr:col>19</xdr:col>
      <xdr:colOff>187325</xdr:colOff>
      <xdr:row>38</xdr:row>
      <xdr:rowOff>122555</xdr:rowOff>
    </xdr:to>
    <xdr:cxnSp macro="">
      <xdr:nvCxnSpPr>
        <xdr:cNvPr id="67" name="直線コネクタ 66"/>
        <xdr:cNvCxnSpPr/>
      </xdr:nvCxnSpPr>
      <xdr:spPr>
        <a:xfrm>
          <a:off x="3098800" y="655066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140335</xdr:rowOff>
    </xdr:from>
    <xdr:to xmlns:xdr="http://schemas.openxmlformats.org/drawingml/2006/spreadsheetDrawing">
      <xdr:col>20</xdr:col>
      <xdr:colOff>38100</xdr:colOff>
      <xdr:row>37</xdr:row>
      <xdr:rowOff>70485</xdr:rowOff>
    </xdr:to>
    <xdr:sp macro="" textlink="">
      <xdr:nvSpPr>
        <xdr:cNvPr id="68" name="フローチャート: 判断 67"/>
        <xdr:cNvSpPr/>
      </xdr:nvSpPr>
      <xdr:spPr>
        <a:xfrm>
          <a:off x="3937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80645</xdr:rowOff>
    </xdr:from>
    <xdr:ext cx="735965" cy="259080"/>
    <xdr:sp macro="" textlink="">
      <xdr:nvSpPr>
        <xdr:cNvPr id="69" name="テキスト ボックス 68"/>
        <xdr:cNvSpPr txBox="1"/>
      </xdr:nvSpPr>
      <xdr:spPr>
        <a:xfrm>
          <a:off x="3606800" y="608139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35560</xdr:rowOff>
    </xdr:from>
    <xdr:to xmlns:xdr="http://schemas.openxmlformats.org/drawingml/2006/spreadsheetDrawing">
      <xdr:col>15</xdr:col>
      <xdr:colOff>98425</xdr:colOff>
      <xdr:row>39</xdr:row>
      <xdr:rowOff>52070</xdr:rowOff>
    </xdr:to>
    <xdr:cxnSp macro="">
      <xdr:nvCxnSpPr>
        <xdr:cNvPr id="70" name="直線コネクタ 69"/>
        <xdr:cNvCxnSpPr/>
      </xdr:nvCxnSpPr>
      <xdr:spPr>
        <a:xfrm flipV="1">
          <a:off x="2209800" y="6550660"/>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113030</xdr:rowOff>
    </xdr:from>
    <xdr:to xmlns:xdr="http://schemas.openxmlformats.org/drawingml/2006/spreadsheetDrawing">
      <xdr:col>15</xdr:col>
      <xdr:colOff>149225</xdr:colOff>
      <xdr:row>37</xdr:row>
      <xdr:rowOff>43180</xdr:rowOff>
    </xdr:to>
    <xdr:sp macro="" textlink="">
      <xdr:nvSpPr>
        <xdr:cNvPr id="71" name="フローチャート: 判断 70"/>
        <xdr:cNvSpPr/>
      </xdr:nvSpPr>
      <xdr:spPr>
        <a:xfrm>
          <a:off x="3048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53340</xdr:rowOff>
    </xdr:from>
    <xdr:ext cx="762000" cy="258445"/>
    <xdr:sp macro="" textlink="">
      <xdr:nvSpPr>
        <xdr:cNvPr id="72" name="テキスト ボックス 71"/>
        <xdr:cNvSpPr txBox="1"/>
      </xdr:nvSpPr>
      <xdr:spPr>
        <a:xfrm>
          <a:off x="2717800" y="6054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39</xdr:row>
      <xdr:rowOff>52070</xdr:rowOff>
    </xdr:from>
    <xdr:to xmlns:xdr="http://schemas.openxmlformats.org/drawingml/2006/spreadsheetDrawing">
      <xdr:col>11</xdr:col>
      <xdr:colOff>9525</xdr:colOff>
      <xdr:row>39</xdr:row>
      <xdr:rowOff>129540</xdr:rowOff>
    </xdr:to>
    <xdr:cxnSp macro="">
      <xdr:nvCxnSpPr>
        <xdr:cNvPr id="73" name="直線コネクタ 72"/>
        <xdr:cNvCxnSpPr/>
      </xdr:nvCxnSpPr>
      <xdr:spPr>
        <a:xfrm flipV="1">
          <a:off x="1320800" y="673862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128905</xdr:rowOff>
    </xdr:from>
    <xdr:to xmlns:xdr="http://schemas.openxmlformats.org/drawingml/2006/spreadsheetDrawing">
      <xdr:col>11</xdr:col>
      <xdr:colOff>60325</xdr:colOff>
      <xdr:row>38</xdr:row>
      <xdr:rowOff>59055</xdr:rowOff>
    </xdr:to>
    <xdr:sp macro="" textlink="">
      <xdr:nvSpPr>
        <xdr:cNvPr id="74" name="フローチャート: 判断 73"/>
        <xdr:cNvSpPr/>
      </xdr:nvSpPr>
      <xdr:spPr>
        <a:xfrm>
          <a:off x="21590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69215</xdr:rowOff>
    </xdr:from>
    <xdr:ext cx="761365" cy="259080"/>
    <xdr:sp macro="" textlink="">
      <xdr:nvSpPr>
        <xdr:cNvPr id="75" name="テキスト ボックス 74"/>
        <xdr:cNvSpPr txBox="1"/>
      </xdr:nvSpPr>
      <xdr:spPr>
        <a:xfrm>
          <a:off x="1828800" y="6241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55880</xdr:rowOff>
    </xdr:from>
    <xdr:to xmlns:xdr="http://schemas.openxmlformats.org/drawingml/2006/spreadsheetDrawing">
      <xdr:col>6</xdr:col>
      <xdr:colOff>171450</xdr:colOff>
      <xdr:row>37</xdr:row>
      <xdr:rowOff>157480</xdr:rowOff>
    </xdr:to>
    <xdr:sp macro="" textlink="">
      <xdr:nvSpPr>
        <xdr:cNvPr id="76" name="フローチャート: 判断 75"/>
        <xdr:cNvSpPr/>
      </xdr:nvSpPr>
      <xdr:spPr>
        <a:xfrm>
          <a:off x="12700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167640</xdr:rowOff>
    </xdr:from>
    <xdr:ext cx="761365" cy="258445"/>
    <xdr:sp macro="" textlink="">
      <xdr:nvSpPr>
        <xdr:cNvPr id="77" name="テキスト ボックス 76"/>
        <xdr:cNvSpPr txBox="1"/>
      </xdr:nvSpPr>
      <xdr:spPr>
        <a:xfrm>
          <a:off x="939800" y="61683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53340</xdr:rowOff>
    </xdr:from>
    <xdr:to xmlns:xdr="http://schemas.openxmlformats.org/drawingml/2006/spreadsheetDrawing">
      <xdr:col>24</xdr:col>
      <xdr:colOff>76200</xdr:colOff>
      <xdr:row>38</xdr:row>
      <xdr:rowOff>154940</xdr:rowOff>
    </xdr:to>
    <xdr:sp macro="" textlink="">
      <xdr:nvSpPr>
        <xdr:cNvPr id="83" name="楕円 82"/>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25400</xdr:rowOff>
    </xdr:from>
    <xdr:ext cx="762000" cy="259080"/>
    <xdr:sp macro="" textlink="">
      <xdr:nvSpPr>
        <xdr:cNvPr id="84" name="人件費該当値テキスト"/>
        <xdr:cNvSpPr txBox="1"/>
      </xdr:nvSpPr>
      <xdr:spPr>
        <a:xfrm>
          <a:off x="49149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71755</xdr:rowOff>
    </xdr:from>
    <xdr:to xmlns:xdr="http://schemas.openxmlformats.org/drawingml/2006/spreadsheetDrawing">
      <xdr:col>20</xdr:col>
      <xdr:colOff>38100</xdr:colOff>
      <xdr:row>39</xdr:row>
      <xdr:rowOff>1905</xdr:rowOff>
    </xdr:to>
    <xdr:sp macro="" textlink="">
      <xdr:nvSpPr>
        <xdr:cNvPr id="85" name="楕円 84"/>
        <xdr:cNvSpPr/>
      </xdr:nvSpPr>
      <xdr:spPr>
        <a:xfrm>
          <a:off x="39370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158115</xdr:rowOff>
    </xdr:from>
    <xdr:ext cx="735965" cy="258445"/>
    <xdr:sp macro="" textlink="">
      <xdr:nvSpPr>
        <xdr:cNvPr id="86" name="テキスト ボックス 85"/>
        <xdr:cNvSpPr txBox="1"/>
      </xdr:nvSpPr>
      <xdr:spPr>
        <a:xfrm>
          <a:off x="3606800" y="667321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156210</xdr:rowOff>
    </xdr:from>
    <xdr:to xmlns:xdr="http://schemas.openxmlformats.org/drawingml/2006/spreadsheetDrawing">
      <xdr:col>15</xdr:col>
      <xdr:colOff>149225</xdr:colOff>
      <xdr:row>38</xdr:row>
      <xdr:rowOff>86360</xdr:rowOff>
    </xdr:to>
    <xdr:sp macro="" textlink="">
      <xdr:nvSpPr>
        <xdr:cNvPr id="87" name="楕円 86"/>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71120</xdr:rowOff>
    </xdr:from>
    <xdr:ext cx="762000" cy="259080"/>
    <xdr:sp macro="" textlink="">
      <xdr:nvSpPr>
        <xdr:cNvPr id="88" name="テキスト ボックス 87"/>
        <xdr:cNvSpPr txBox="1"/>
      </xdr:nvSpPr>
      <xdr:spPr>
        <a:xfrm>
          <a:off x="2717800" y="6586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39</xdr:row>
      <xdr:rowOff>635</xdr:rowOff>
    </xdr:from>
    <xdr:to xmlns:xdr="http://schemas.openxmlformats.org/drawingml/2006/spreadsheetDrawing">
      <xdr:col>11</xdr:col>
      <xdr:colOff>60325</xdr:colOff>
      <xdr:row>39</xdr:row>
      <xdr:rowOff>102235</xdr:rowOff>
    </xdr:to>
    <xdr:sp macro="" textlink="">
      <xdr:nvSpPr>
        <xdr:cNvPr id="89" name="楕円 88"/>
        <xdr:cNvSpPr/>
      </xdr:nvSpPr>
      <xdr:spPr>
        <a:xfrm>
          <a:off x="21590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86995</xdr:rowOff>
    </xdr:from>
    <xdr:ext cx="761365" cy="258445"/>
    <xdr:sp macro="" textlink="">
      <xdr:nvSpPr>
        <xdr:cNvPr id="90" name="テキスト ボックス 89"/>
        <xdr:cNvSpPr txBox="1"/>
      </xdr:nvSpPr>
      <xdr:spPr>
        <a:xfrm>
          <a:off x="1828800" y="6773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39</xdr:row>
      <xdr:rowOff>78740</xdr:rowOff>
    </xdr:from>
    <xdr:to xmlns:xdr="http://schemas.openxmlformats.org/drawingml/2006/spreadsheetDrawing">
      <xdr:col>6</xdr:col>
      <xdr:colOff>171450</xdr:colOff>
      <xdr:row>40</xdr:row>
      <xdr:rowOff>8890</xdr:rowOff>
    </xdr:to>
    <xdr:sp macro="" textlink="">
      <xdr:nvSpPr>
        <xdr:cNvPr id="91" name="楕円 90"/>
        <xdr:cNvSpPr/>
      </xdr:nvSpPr>
      <xdr:spPr>
        <a:xfrm>
          <a:off x="127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165100</xdr:rowOff>
    </xdr:from>
    <xdr:ext cx="761365" cy="259080"/>
    <xdr:sp macro="" textlink="">
      <xdr:nvSpPr>
        <xdr:cNvPr id="92" name="テキスト ボックス 91"/>
        <xdr:cNvSpPr txBox="1"/>
      </xdr:nvSpPr>
      <xdr:spPr>
        <a:xfrm>
          <a:off x="939800" y="6851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lang="ja-JP" altLang="ja-JP" sz="1100" b="0" i="0" baseline="0">
              <a:solidFill>
                <a:schemeClr val="dk1"/>
              </a:solidFill>
              <a:effectLst/>
              <a:latin typeface="+mn-lt"/>
              <a:ea typeface="+mn-ea"/>
              <a:cs typeface="+mn-cs"/>
            </a:rPr>
            <a:t>物件費については昨年度より僅かに増加したが、類似団体の平均値を</a:t>
          </a:r>
          <a:r>
            <a:rPr lang="en-US" altLang="ja-JP" sz="1100" b="0" i="0" baseline="0">
              <a:solidFill>
                <a:schemeClr val="dk1"/>
              </a:solidFill>
              <a:effectLst/>
              <a:latin typeface="+mn-lt"/>
              <a:ea typeface="+mn-ea"/>
              <a:cs typeface="+mn-cs"/>
            </a:rPr>
            <a:t>1.8</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下回っている。</a:t>
          </a:r>
          <a:r>
            <a:rPr lang="ja-JP" altLang="en-US" sz="1100" b="0" i="0" baseline="0">
              <a:solidFill>
                <a:schemeClr val="dk1"/>
              </a:solidFill>
              <a:effectLst/>
              <a:latin typeface="+mn-lt"/>
              <a:ea typeface="+mn-ea"/>
              <a:cs typeface="+mn-cs"/>
            </a:rPr>
            <a:t>前年度から</a:t>
          </a:r>
          <a:r>
            <a:rPr lang="en-US" altLang="ja-JP" sz="1100" b="0" i="0" baseline="0">
              <a:solidFill>
                <a:schemeClr val="dk1"/>
              </a:solidFill>
              <a:effectLst/>
              <a:latin typeface="+mn-lt"/>
              <a:ea typeface="+mn-ea"/>
              <a:cs typeface="+mn-cs"/>
            </a:rPr>
            <a:t>1.0</a:t>
          </a:r>
          <a:r>
            <a:rPr lang="ja-JP" altLang="en-US" sz="1100" b="0" i="0" baseline="0">
              <a:solidFill>
                <a:schemeClr val="dk1"/>
              </a:solidFill>
              <a:effectLst/>
              <a:latin typeface="+mn-lt"/>
              <a:ea typeface="+mn-ea"/>
              <a:cs typeface="+mn-cs"/>
            </a:rPr>
            <a:t>％の増となり、復興関連事業の他に電気料金、燃料費や委託費の高騰が主な要因となっている。福島県平均と比較して低い割合を示しているが、各種経費の高騰が予想されるので更なるコスト削減を意識し経費の節減、合理化を図っていく必要がある。</a:t>
          </a:r>
          <a:endParaRPr lang="ja-JP" altLang="ja-JP" sz="1400">
            <a:effectLst/>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7365" cy="258445"/>
    <xdr:sp macro="" textlink="">
      <xdr:nvSpPr>
        <xdr:cNvPr id="108" name="テキスト ボックス 107"/>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7365" cy="258445"/>
    <xdr:sp macro="" textlink="">
      <xdr:nvSpPr>
        <xdr:cNvPr id="110" name="テキスト ボックス 109"/>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7365" cy="258445"/>
    <xdr:sp macro="" textlink="">
      <xdr:nvSpPr>
        <xdr:cNvPr id="112" name="テキスト ボックス 111"/>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7365" cy="258445"/>
    <xdr:sp macro="" textlink="">
      <xdr:nvSpPr>
        <xdr:cNvPr id="114" name="テキスト ボックス 113"/>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149860</xdr:rowOff>
    </xdr:from>
    <xdr:to xmlns:xdr="http://schemas.openxmlformats.org/drawingml/2006/spreadsheetDrawing">
      <xdr:col>82</xdr:col>
      <xdr:colOff>107950</xdr:colOff>
      <xdr:row>21</xdr:row>
      <xdr:rowOff>29210</xdr:rowOff>
    </xdr:to>
    <xdr:cxnSp macro="">
      <xdr:nvCxnSpPr>
        <xdr:cNvPr id="117" name="直線コネクタ 116"/>
        <xdr:cNvCxnSpPr/>
      </xdr:nvCxnSpPr>
      <xdr:spPr>
        <a:xfrm flipV="1">
          <a:off x="16510000" y="2550160"/>
          <a:ext cx="0" cy="1079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635</xdr:rowOff>
    </xdr:from>
    <xdr:ext cx="762000" cy="259080"/>
    <xdr:sp macro="" textlink="">
      <xdr:nvSpPr>
        <xdr:cNvPr id="118" name="物件費最小値テキスト"/>
        <xdr:cNvSpPr txBox="1"/>
      </xdr:nvSpPr>
      <xdr:spPr>
        <a:xfrm>
          <a:off x="16598900" y="3601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29210</xdr:rowOff>
    </xdr:from>
    <xdr:to xmlns:xdr="http://schemas.openxmlformats.org/drawingml/2006/spreadsheetDrawing">
      <xdr:col>82</xdr:col>
      <xdr:colOff>196850</xdr:colOff>
      <xdr:row>21</xdr:row>
      <xdr:rowOff>29210</xdr:rowOff>
    </xdr:to>
    <xdr:cxnSp macro="">
      <xdr:nvCxnSpPr>
        <xdr:cNvPr id="119" name="直線コネクタ 118"/>
        <xdr:cNvCxnSpPr/>
      </xdr:nvCxnSpPr>
      <xdr:spPr>
        <a:xfrm>
          <a:off x="16421100" y="362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64770</xdr:rowOff>
    </xdr:from>
    <xdr:ext cx="762000" cy="258445"/>
    <xdr:sp macro="" textlink="">
      <xdr:nvSpPr>
        <xdr:cNvPr id="120" name="物件費最大値テキスト"/>
        <xdr:cNvSpPr txBox="1"/>
      </xdr:nvSpPr>
      <xdr:spPr>
        <a:xfrm>
          <a:off x="16598900" y="2293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149860</xdr:rowOff>
    </xdr:from>
    <xdr:to xmlns:xdr="http://schemas.openxmlformats.org/drawingml/2006/spreadsheetDrawing">
      <xdr:col>82</xdr:col>
      <xdr:colOff>196850</xdr:colOff>
      <xdr:row>14</xdr:row>
      <xdr:rowOff>149860</xdr:rowOff>
    </xdr:to>
    <xdr:cxnSp macro="">
      <xdr:nvCxnSpPr>
        <xdr:cNvPr id="121" name="直線コネクタ 120"/>
        <xdr:cNvCxnSpPr/>
      </xdr:nvCxnSpPr>
      <xdr:spPr>
        <a:xfrm>
          <a:off x="16421100" y="2550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132080</xdr:rowOff>
    </xdr:from>
    <xdr:to xmlns:xdr="http://schemas.openxmlformats.org/drawingml/2006/spreadsheetDrawing">
      <xdr:col>82</xdr:col>
      <xdr:colOff>107950</xdr:colOff>
      <xdr:row>17</xdr:row>
      <xdr:rowOff>6350</xdr:rowOff>
    </xdr:to>
    <xdr:cxnSp macro="">
      <xdr:nvCxnSpPr>
        <xdr:cNvPr id="122" name="直線コネクタ 121"/>
        <xdr:cNvCxnSpPr/>
      </xdr:nvCxnSpPr>
      <xdr:spPr>
        <a:xfrm>
          <a:off x="15671800" y="28752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9525</xdr:rowOff>
    </xdr:from>
    <xdr:ext cx="762000" cy="258445"/>
    <xdr:sp macro="" textlink="">
      <xdr:nvSpPr>
        <xdr:cNvPr id="123" name="物件費平均値テキスト"/>
        <xdr:cNvSpPr txBox="1"/>
      </xdr:nvSpPr>
      <xdr:spPr>
        <a:xfrm>
          <a:off x="16598900" y="2924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37465</xdr:rowOff>
    </xdr:from>
    <xdr:to xmlns:xdr="http://schemas.openxmlformats.org/drawingml/2006/spreadsheetDrawing">
      <xdr:col>82</xdr:col>
      <xdr:colOff>158750</xdr:colOff>
      <xdr:row>17</xdr:row>
      <xdr:rowOff>139065</xdr:rowOff>
    </xdr:to>
    <xdr:sp macro="" textlink="">
      <xdr:nvSpPr>
        <xdr:cNvPr id="124" name="フローチャート: 判断 123"/>
        <xdr:cNvSpPr/>
      </xdr:nvSpPr>
      <xdr:spPr>
        <a:xfrm>
          <a:off x="164592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86360</xdr:rowOff>
    </xdr:from>
    <xdr:to xmlns:xdr="http://schemas.openxmlformats.org/drawingml/2006/spreadsheetDrawing">
      <xdr:col>78</xdr:col>
      <xdr:colOff>69850</xdr:colOff>
      <xdr:row>16</xdr:row>
      <xdr:rowOff>132080</xdr:rowOff>
    </xdr:to>
    <xdr:cxnSp macro="">
      <xdr:nvCxnSpPr>
        <xdr:cNvPr id="125" name="直線コネクタ 124"/>
        <xdr:cNvCxnSpPr/>
      </xdr:nvCxnSpPr>
      <xdr:spPr>
        <a:xfrm>
          <a:off x="14782800" y="28295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23495</xdr:rowOff>
    </xdr:from>
    <xdr:to xmlns:xdr="http://schemas.openxmlformats.org/drawingml/2006/spreadsheetDrawing">
      <xdr:col>78</xdr:col>
      <xdr:colOff>120650</xdr:colOff>
      <xdr:row>17</xdr:row>
      <xdr:rowOff>125095</xdr:rowOff>
    </xdr:to>
    <xdr:sp macro="" textlink="">
      <xdr:nvSpPr>
        <xdr:cNvPr id="126" name="フローチャート: 判断 125"/>
        <xdr:cNvSpPr/>
      </xdr:nvSpPr>
      <xdr:spPr>
        <a:xfrm>
          <a:off x="156210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109855</xdr:rowOff>
    </xdr:from>
    <xdr:ext cx="736600" cy="258445"/>
    <xdr:sp macro="" textlink="">
      <xdr:nvSpPr>
        <xdr:cNvPr id="127" name="テキスト ボックス 126"/>
        <xdr:cNvSpPr txBox="1"/>
      </xdr:nvSpPr>
      <xdr:spPr>
        <a:xfrm>
          <a:off x="15290800" y="30245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86360</xdr:rowOff>
    </xdr:from>
    <xdr:to xmlns:xdr="http://schemas.openxmlformats.org/drawingml/2006/spreadsheetDrawing">
      <xdr:col>73</xdr:col>
      <xdr:colOff>180975</xdr:colOff>
      <xdr:row>16</xdr:row>
      <xdr:rowOff>99695</xdr:rowOff>
    </xdr:to>
    <xdr:cxnSp macro="">
      <xdr:nvCxnSpPr>
        <xdr:cNvPr id="128" name="直線コネクタ 127"/>
        <xdr:cNvCxnSpPr/>
      </xdr:nvCxnSpPr>
      <xdr:spPr>
        <a:xfrm flipV="1">
          <a:off x="13893800" y="28295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140335</xdr:rowOff>
    </xdr:from>
    <xdr:to xmlns:xdr="http://schemas.openxmlformats.org/drawingml/2006/spreadsheetDrawing">
      <xdr:col>74</xdr:col>
      <xdr:colOff>31750</xdr:colOff>
      <xdr:row>17</xdr:row>
      <xdr:rowOff>70485</xdr:rowOff>
    </xdr:to>
    <xdr:sp macro="" textlink="">
      <xdr:nvSpPr>
        <xdr:cNvPr id="129" name="フローチャート: 判断 128"/>
        <xdr:cNvSpPr/>
      </xdr:nvSpPr>
      <xdr:spPr>
        <a:xfrm>
          <a:off x="14732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55245</xdr:rowOff>
    </xdr:from>
    <xdr:ext cx="762000" cy="258445"/>
    <xdr:sp macro="" textlink="">
      <xdr:nvSpPr>
        <xdr:cNvPr id="130" name="テキスト ボックス 129"/>
        <xdr:cNvSpPr txBox="1"/>
      </xdr:nvSpPr>
      <xdr:spPr>
        <a:xfrm>
          <a:off x="14401800" y="296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99695</xdr:rowOff>
    </xdr:from>
    <xdr:to xmlns:xdr="http://schemas.openxmlformats.org/drawingml/2006/spreadsheetDrawing">
      <xdr:col>69</xdr:col>
      <xdr:colOff>92075</xdr:colOff>
      <xdr:row>17</xdr:row>
      <xdr:rowOff>78740</xdr:rowOff>
    </xdr:to>
    <xdr:cxnSp macro="">
      <xdr:nvCxnSpPr>
        <xdr:cNvPr id="131" name="直線コネクタ 130"/>
        <xdr:cNvCxnSpPr/>
      </xdr:nvCxnSpPr>
      <xdr:spPr>
        <a:xfrm flipV="1">
          <a:off x="13004800" y="284289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130810</xdr:rowOff>
    </xdr:from>
    <xdr:to xmlns:xdr="http://schemas.openxmlformats.org/drawingml/2006/spreadsheetDrawing">
      <xdr:col>69</xdr:col>
      <xdr:colOff>142875</xdr:colOff>
      <xdr:row>17</xdr:row>
      <xdr:rowOff>60960</xdr:rowOff>
    </xdr:to>
    <xdr:sp macro="" textlink="">
      <xdr:nvSpPr>
        <xdr:cNvPr id="132" name="フローチャート: 判断 131"/>
        <xdr:cNvSpPr/>
      </xdr:nvSpPr>
      <xdr:spPr>
        <a:xfrm>
          <a:off x="13843000" y="287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45720</xdr:rowOff>
    </xdr:from>
    <xdr:ext cx="761365" cy="259080"/>
    <xdr:sp macro="" textlink="">
      <xdr:nvSpPr>
        <xdr:cNvPr id="133" name="テキスト ボックス 132"/>
        <xdr:cNvSpPr txBox="1"/>
      </xdr:nvSpPr>
      <xdr:spPr>
        <a:xfrm>
          <a:off x="13512800" y="2960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33020</xdr:rowOff>
    </xdr:from>
    <xdr:to xmlns:xdr="http://schemas.openxmlformats.org/drawingml/2006/spreadsheetDrawing">
      <xdr:col>65</xdr:col>
      <xdr:colOff>53975</xdr:colOff>
      <xdr:row>17</xdr:row>
      <xdr:rowOff>134620</xdr:rowOff>
    </xdr:to>
    <xdr:sp macro="" textlink="">
      <xdr:nvSpPr>
        <xdr:cNvPr id="134" name="フローチャート: 判断 133"/>
        <xdr:cNvSpPr/>
      </xdr:nvSpPr>
      <xdr:spPr>
        <a:xfrm>
          <a:off x="12954000" y="294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119380</xdr:rowOff>
    </xdr:from>
    <xdr:ext cx="762000" cy="259080"/>
    <xdr:sp macro="" textlink="">
      <xdr:nvSpPr>
        <xdr:cNvPr id="135" name="テキスト ボックス 134"/>
        <xdr:cNvSpPr txBox="1"/>
      </xdr:nvSpPr>
      <xdr:spPr>
        <a:xfrm>
          <a:off x="12623800" y="3034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7" name="テキスト ボックス 136"/>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38" name="テキスト ボックス 137"/>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0" name="テキスト ボックス 139"/>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126365</xdr:rowOff>
    </xdr:from>
    <xdr:to xmlns:xdr="http://schemas.openxmlformats.org/drawingml/2006/spreadsheetDrawing">
      <xdr:col>82</xdr:col>
      <xdr:colOff>158750</xdr:colOff>
      <xdr:row>17</xdr:row>
      <xdr:rowOff>56515</xdr:rowOff>
    </xdr:to>
    <xdr:sp macro="" textlink="">
      <xdr:nvSpPr>
        <xdr:cNvPr id="141" name="楕円 140"/>
        <xdr:cNvSpPr/>
      </xdr:nvSpPr>
      <xdr:spPr>
        <a:xfrm>
          <a:off x="16459200" y="286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143510</xdr:rowOff>
    </xdr:from>
    <xdr:ext cx="762000" cy="258445"/>
    <xdr:sp macro="" textlink="">
      <xdr:nvSpPr>
        <xdr:cNvPr id="142" name="物件費該当値テキスト"/>
        <xdr:cNvSpPr txBox="1"/>
      </xdr:nvSpPr>
      <xdr:spPr>
        <a:xfrm>
          <a:off x="16598900" y="2715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80645</xdr:rowOff>
    </xdr:from>
    <xdr:to xmlns:xdr="http://schemas.openxmlformats.org/drawingml/2006/spreadsheetDrawing">
      <xdr:col>78</xdr:col>
      <xdr:colOff>120650</xdr:colOff>
      <xdr:row>17</xdr:row>
      <xdr:rowOff>10795</xdr:rowOff>
    </xdr:to>
    <xdr:sp macro="" textlink="">
      <xdr:nvSpPr>
        <xdr:cNvPr id="143" name="楕円 142"/>
        <xdr:cNvSpPr/>
      </xdr:nvSpPr>
      <xdr:spPr>
        <a:xfrm>
          <a:off x="15621000" y="28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20955</xdr:rowOff>
    </xdr:from>
    <xdr:ext cx="736600" cy="258445"/>
    <xdr:sp macro="" textlink="">
      <xdr:nvSpPr>
        <xdr:cNvPr id="144" name="テキスト ボックス 143"/>
        <xdr:cNvSpPr txBox="1"/>
      </xdr:nvSpPr>
      <xdr:spPr>
        <a:xfrm>
          <a:off x="15290800" y="25927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34925</xdr:rowOff>
    </xdr:from>
    <xdr:to xmlns:xdr="http://schemas.openxmlformats.org/drawingml/2006/spreadsheetDrawing">
      <xdr:col>74</xdr:col>
      <xdr:colOff>31750</xdr:colOff>
      <xdr:row>16</xdr:row>
      <xdr:rowOff>136525</xdr:rowOff>
    </xdr:to>
    <xdr:sp macro="" textlink="">
      <xdr:nvSpPr>
        <xdr:cNvPr id="145" name="楕円 144"/>
        <xdr:cNvSpPr/>
      </xdr:nvSpPr>
      <xdr:spPr>
        <a:xfrm>
          <a:off x="14732000" y="277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146685</xdr:rowOff>
    </xdr:from>
    <xdr:ext cx="762000" cy="258445"/>
    <xdr:sp macro="" textlink="">
      <xdr:nvSpPr>
        <xdr:cNvPr id="146" name="テキスト ボックス 145"/>
        <xdr:cNvSpPr txBox="1"/>
      </xdr:nvSpPr>
      <xdr:spPr>
        <a:xfrm>
          <a:off x="14401800" y="2546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48895</xdr:rowOff>
    </xdr:from>
    <xdr:to xmlns:xdr="http://schemas.openxmlformats.org/drawingml/2006/spreadsheetDrawing">
      <xdr:col>69</xdr:col>
      <xdr:colOff>142875</xdr:colOff>
      <xdr:row>16</xdr:row>
      <xdr:rowOff>150495</xdr:rowOff>
    </xdr:to>
    <xdr:sp macro="" textlink="">
      <xdr:nvSpPr>
        <xdr:cNvPr id="147" name="楕円 146"/>
        <xdr:cNvSpPr/>
      </xdr:nvSpPr>
      <xdr:spPr>
        <a:xfrm>
          <a:off x="13843000" y="279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160655</xdr:rowOff>
    </xdr:from>
    <xdr:ext cx="761365" cy="259080"/>
    <xdr:sp macro="" textlink="">
      <xdr:nvSpPr>
        <xdr:cNvPr id="148" name="テキスト ボックス 147"/>
        <xdr:cNvSpPr txBox="1"/>
      </xdr:nvSpPr>
      <xdr:spPr>
        <a:xfrm>
          <a:off x="13512800" y="25609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27940</xdr:rowOff>
    </xdr:from>
    <xdr:to xmlns:xdr="http://schemas.openxmlformats.org/drawingml/2006/spreadsheetDrawing">
      <xdr:col>65</xdr:col>
      <xdr:colOff>53975</xdr:colOff>
      <xdr:row>17</xdr:row>
      <xdr:rowOff>129540</xdr:rowOff>
    </xdr:to>
    <xdr:sp macro="" textlink="">
      <xdr:nvSpPr>
        <xdr:cNvPr id="149" name="楕円 148"/>
        <xdr:cNvSpPr/>
      </xdr:nvSpPr>
      <xdr:spPr>
        <a:xfrm>
          <a:off x="12954000" y="29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139700</xdr:rowOff>
    </xdr:from>
    <xdr:ext cx="762000" cy="259080"/>
    <xdr:sp macro="" textlink="">
      <xdr:nvSpPr>
        <xdr:cNvPr id="150" name="テキスト ボックス 149"/>
        <xdr:cNvSpPr txBox="1"/>
      </xdr:nvSpPr>
      <xdr:spPr>
        <a:xfrm>
          <a:off x="12623800" y="2711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100" b="0" i="0" baseline="0">
              <a:solidFill>
                <a:schemeClr val="dk1"/>
              </a:solidFill>
              <a:effectLst/>
              <a:latin typeface="+mn-lt"/>
              <a:ea typeface="+mn-ea"/>
              <a:cs typeface="+mn-cs"/>
            </a:rPr>
            <a:t>扶助費の割合は昨年度と比べ</a:t>
          </a:r>
          <a:r>
            <a:rPr lang="en-US" altLang="ja-JP" sz="1100" b="0" i="0" baseline="0">
              <a:solidFill>
                <a:schemeClr val="dk1"/>
              </a:solidFill>
              <a:effectLst/>
              <a:latin typeface="+mn-lt"/>
              <a:ea typeface="+mn-ea"/>
              <a:cs typeface="+mn-cs"/>
            </a:rPr>
            <a:t>0.5</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したが、類似団体平均を下回っている。</a:t>
          </a:r>
          <a:r>
            <a:rPr lang="ja-JP" altLang="en-US" sz="1100" b="0" i="0" baseline="0">
              <a:solidFill>
                <a:schemeClr val="dk1"/>
              </a:solidFill>
              <a:effectLst/>
              <a:latin typeface="+mn-lt"/>
              <a:ea typeface="+mn-ea"/>
              <a:cs typeface="+mn-cs"/>
            </a:rPr>
            <a:t>高齢化比率の増加に伴い扶助費についても増加することが推測されるので、</a:t>
          </a:r>
          <a:r>
            <a:rPr lang="ja-JP" altLang="ja-JP" sz="1100" b="0" i="0" baseline="0">
              <a:solidFill>
                <a:schemeClr val="dk1"/>
              </a:solidFill>
              <a:effectLst/>
              <a:latin typeface="+mn-lt"/>
              <a:ea typeface="+mn-ea"/>
              <a:cs typeface="+mn-cs"/>
            </a:rPr>
            <a:t>今後も自立支援等を進めるとともに、資格審査等の一層の適正化を図</a:t>
          </a:r>
          <a:r>
            <a:rPr lang="ja-JP" altLang="en-US" sz="1100" b="0" i="0" baseline="0">
              <a:solidFill>
                <a:schemeClr val="dk1"/>
              </a:solidFill>
              <a:effectLst/>
              <a:latin typeface="+mn-lt"/>
              <a:ea typeface="+mn-ea"/>
              <a:cs typeface="+mn-cs"/>
            </a:rPr>
            <a:t>っていく</a:t>
          </a:r>
          <a:r>
            <a:rPr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2" name="テキスト ボックス 161"/>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4" name="テキスト ボックス 163"/>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5" name="直線コネクタ 164"/>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66" name="テキスト ボックス 165"/>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7" name="直線コネクタ 166"/>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68" name="テキスト ボックス 167"/>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69" name="直線コネクタ 168"/>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0" name="テキスト ボックス 169"/>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1" name="直線コネクタ 170"/>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2" name="テキスト ボックス 171"/>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3" name="直線コネクタ 172"/>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4" name="テキスト ボックス 173"/>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5" name="直線コネクタ 174"/>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88900</xdr:rowOff>
    </xdr:from>
    <xdr:to xmlns:xdr="http://schemas.openxmlformats.org/drawingml/2006/spreadsheetDrawing">
      <xdr:col>24</xdr:col>
      <xdr:colOff>25400</xdr:colOff>
      <xdr:row>62</xdr:row>
      <xdr:rowOff>50800</xdr:rowOff>
    </xdr:to>
    <xdr:cxnSp macro="">
      <xdr:nvCxnSpPr>
        <xdr:cNvPr id="177" name="直線コネクタ 176"/>
        <xdr:cNvCxnSpPr/>
      </xdr:nvCxnSpPr>
      <xdr:spPr>
        <a:xfrm flipV="1">
          <a:off x="4826000" y="91757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78"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79" name="直線コネクタ 178"/>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3810</xdr:rowOff>
    </xdr:from>
    <xdr:ext cx="762000" cy="259080"/>
    <xdr:sp macro="" textlink="">
      <xdr:nvSpPr>
        <xdr:cNvPr id="180" name="扶助費最大値テキスト"/>
        <xdr:cNvSpPr txBox="1"/>
      </xdr:nvSpPr>
      <xdr:spPr>
        <a:xfrm>
          <a:off x="4914900" y="891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88900</xdr:rowOff>
    </xdr:from>
    <xdr:to xmlns:xdr="http://schemas.openxmlformats.org/drawingml/2006/spreadsheetDrawing">
      <xdr:col>24</xdr:col>
      <xdr:colOff>114300</xdr:colOff>
      <xdr:row>53</xdr:row>
      <xdr:rowOff>88900</xdr:rowOff>
    </xdr:to>
    <xdr:cxnSp macro="">
      <xdr:nvCxnSpPr>
        <xdr:cNvPr id="181" name="直線コネクタ 180"/>
        <xdr:cNvCxnSpPr/>
      </xdr:nvCxnSpPr>
      <xdr:spPr>
        <a:xfrm>
          <a:off x="4737100" y="917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69850</xdr:rowOff>
    </xdr:from>
    <xdr:to xmlns:xdr="http://schemas.openxmlformats.org/drawingml/2006/spreadsheetDrawing">
      <xdr:col>24</xdr:col>
      <xdr:colOff>25400</xdr:colOff>
      <xdr:row>54</xdr:row>
      <xdr:rowOff>165100</xdr:rowOff>
    </xdr:to>
    <xdr:cxnSp macro="">
      <xdr:nvCxnSpPr>
        <xdr:cNvPr id="182" name="直線コネクタ 181"/>
        <xdr:cNvCxnSpPr/>
      </xdr:nvCxnSpPr>
      <xdr:spPr>
        <a:xfrm flipV="1">
          <a:off x="3987800" y="932815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86360</xdr:rowOff>
    </xdr:from>
    <xdr:ext cx="762000" cy="258445"/>
    <xdr:sp macro="" textlink="">
      <xdr:nvSpPr>
        <xdr:cNvPr id="183" name="扶助費平均値テキスト"/>
        <xdr:cNvSpPr txBox="1"/>
      </xdr:nvSpPr>
      <xdr:spPr>
        <a:xfrm>
          <a:off x="4914900" y="95161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114300</xdr:rowOff>
    </xdr:from>
    <xdr:to xmlns:xdr="http://schemas.openxmlformats.org/drawingml/2006/spreadsheetDrawing">
      <xdr:col>24</xdr:col>
      <xdr:colOff>76200</xdr:colOff>
      <xdr:row>56</xdr:row>
      <xdr:rowOff>44450</xdr:rowOff>
    </xdr:to>
    <xdr:sp macro="" textlink="">
      <xdr:nvSpPr>
        <xdr:cNvPr id="184" name="フローチャート: 判断 183"/>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12700</xdr:rowOff>
    </xdr:from>
    <xdr:to xmlns:xdr="http://schemas.openxmlformats.org/drawingml/2006/spreadsheetDrawing">
      <xdr:col>19</xdr:col>
      <xdr:colOff>187325</xdr:colOff>
      <xdr:row>54</xdr:row>
      <xdr:rowOff>165100</xdr:rowOff>
    </xdr:to>
    <xdr:cxnSp macro="">
      <xdr:nvCxnSpPr>
        <xdr:cNvPr id="185" name="直線コネクタ 184"/>
        <xdr:cNvCxnSpPr/>
      </xdr:nvCxnSpPr>
      <xdr:spPr>
        <a:xfrm>
          <a:off x="3098800" y="92710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114300</xdr:rowOff>
    </xdr:from>
    <xdr:to xmlns:xdr="http://schemas.openxmlformats.org/drawingml/2006/spreadsheetDrawing">
      <xdr:col>20</xdr:col>
      <xdr:colOff>38100</xdr:colOff>
      <xdr:row>56</xdr:row>
      <xdr:rowOff>44450</xdr:rowOff>
    </xdr:to>
    <xdr:sp macro="" textlink="">
      <xdr:nvSpPr>
        <xdr:cNvPr id="186" name="フローチャート: 判断 185"/>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29210</xdr:rowOff>
    </xdr:from>
    <xdr:ext cx="735965" cy="258445"/>
    <xdr:sp macro="" textlink="">
      <xdr:nvSpPr>
        <xdr:cNvPr id="187" name="テキスト ボックス 186"/>
        <xdr:cNvSpPr txBox="1"/>
      </xdr:nvSpPr>
      <xdr:spPr>
        <a:xfrm>
          <a:off x="3606800" y="96304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12700</xdr:rowOff>
    </xdr:from>
    <xdr:to xmlns:xdr="http://schemas.openxmlformats.org/drawingml/2006/spreadsheetDrawing">
      <xdr:col>15</xdr:col>
      <xdr:colOff>98425</xdr:colOff>
      <xdr:row>54</xdr:row>
      <xdr:rowOff>107950</xdr:rowOff>
    </xdr:to>
    <xdr:cxnSp macro="">
      <xdr:nvCxnSpPr>
        <xdr:cNvPr id="188" name="直線コネクタ 187"/>
        <xdr:cNvCxnSpPr/>
      </xdr:nvCxnSpPr>
      <xdr:spPr>
        <a:xfrm flipV="1">
          <a:off x="2209800" y="927100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95250</xdr:rowOff>
    </xdr:from>
    <xdr:to xmlns:xdr="http://schemas.openxmlformats.org/drawingml/2006/spreadsheetDrawing">
      <xdr:col>15</xdr:col>
      <xdr:colOff>149225</xdr:colOff>
      <xdr:row>56</xdr:row>
      <xdr:rowOff>25400</xdr:rowOff>
    </xdr:to>
    <xdr:sp macro="" textlink="">
      <xdr:nvSpPr>
        <xdr:cNvPr id="189" name="フローチャート: 判断 18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10160</xdr:rowOff>
    </xdr:from>
    <xdr:ext cx="762000" cy="259080"/>
    <xdr:sp macro="" textlink="">
      <xdr:nvSpPr>
        <xdr:cNvPr id="190" name="テキスト ボックス 189"/>
        <xdr:cNvSpPr txBox="1"/>
      </xdr:nvSpPr>
      <xdr:spPr>
        <a:xfrm>
          <a:off x="2717800" y="961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107950</xdr:rowOff>
    </xdr:from>
    <xdr:to xmlns:xdr="http://schemas.openxmlformats.org/drawingml/2006/spreadsheetDrawing">
      <xdr:col>11</xdr:col>
      <xdr:colOff>9525</xdr:colOff>
      <xdr:row>54</xdr:row>
      <xdr:rowOff>146050</xdr:rowOff>
    </xdr:to>
    <xdr:cxnSp macro="">
      <xdr:nvCxnSpPr>
        <xdr:cNvPr id="191" name="直線コネクタ 190"/>
        <xdr:cNvCxnSpPr/>
      </xdr:nvCxnSpPr>
      <xdr:spPr>
        <a:xfrm flipV="1">
          <a:off x="1320800" y="93662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0</xdr:rowOff>
    </xdr:from>
    <xdr:to xmlns:xdr="http://schemas.openxmlformats.org/drawingml/2006/spreadsheetDrawing">
      <xdr:col>11</xdr:col>
      <xdr:colOff>60325</xdr:colOff>
      <xdr:row>56</xdr:row>
      <xdr:rowOff>101600</xdr:rowOff>
    </xdr:to>
    <xdr:sp macro="" textlink="">
      <xdr:nvSpPr>
        <xdr:cNvPr id="192" name="フローチャート: 判断 191"/>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86360</xdr:rowOff>
    </xdr:from>
    <xdr:ext cx="761365" cy="258445"/>
    <xdr:sp macro="" textlink="">
      <xdr:nvSpPr>
        <xdr:cNvPr id="193" name="テキスト ボックス 192"/>
        <xdr:cNvSpPr txBox="1"/>
      </xdr:nvSpPr>
      <xdr:spPr>
        <a:xfrm>
          <a:off x="1828800" y="9687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0</xdr:rowOff>
    </xdr:from>
    <xdr:to xmlns:xdr="http://schemas.openxmlformats.org/drawingml/2006/spreadsheetDrawing">
      <xdr:col>6</xdr:col>
      <xdr:colOff>171450</xdr:colOff>
      <xdr:row>56</xdr:row>
      <xdr:rowOff>101600</xdr:rowOff>
    </xdr:to>
    <xdr:sp macro="" textlink="">
      <xdr:nvSpPr>
        <xdr:cNvPr id="194" name="フローチャート: 判断 193"/>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86360</xdr:rowOff>
    </xdr:from>
    <xdr:ext cx="761365" cy="258445"/>
    <xdr:sp macro="" textlink="">
      <xdr:nvSpPr>
        <xdr:cNvPr id="195" name="テキスト ボックス 194"/>
        <xdr:cNvSpPr txBox="1"/>
      </xdr:nvSpPr>
      <xdr:spPr>
        <a:xfrm>
          <a:off x="939800" y="9687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6" name="テキスト ボックス 19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7" name="テキスト ボックス 19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198" name="テキスト ボックス 197"/>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199" name="テキスト ボックス 19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0" name="テキスト ボックス 19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19050</xdr:rowOff>
    </xdr:from>
    <xdr:to xmlns:xdr="http://schemas.openxmlformats.org/drawingml/2006/spreadsheetDrawing">
      <xdr:col>24</xdr:col>
      <xdr:colOff>76200</xdr:colOff>
      <xdr:row>54</xdr:row>
      <xdr:rowOff>120650</xdr:rowOff>
    </xdr:to>
    <xdr:sp macro="" textlink="">
      <xdr:nvSpPr>
        <xdr:cNvPr id="201" name="楕円 200"/>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35560</xdr:rowOff>
    </xdr:from>
    <xdr:ext cx="762000" cy="259080"/>
    <xdr:sp macro="" textlink="">
      <xdr:nvSpPr>
        <xdr:cNvPr id="202" name="扶助費該当値テキスト"/>
        <xdr:cNvSpPr txBox="1"/>
      </xdr:nvSpPr>
      <xdr:spPr>
        <a:xfrm>
          <a:off x="4914900" y="912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114300</xdr:rowOff>
    </xdr:from>
    <xdr:to xmlns:xdr="http://schemas.openxmlformats.org/drawingml/2006/spreadsheetDrawing">
      <xdr:col>20</xdr:col>
      <xdr:colOff>38100</xdr:colOff>
      <xdr:row>55</xdr:row>
      <xdr:rowOff>44450</xdr:rowOff>
    </xdr:to>
    <xdr:sp macro="" textlink="">
      <xdr:nvSpPr>
        <xdr:cNvPr id="203" name="楕円 202"/>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54610</xdr:rowOff>
    </xdr:from>
    <xdr:ext cx="735965" cy="258445"/>
    <xdr:sp macro="" textlink="">
      <xdr:nvSpPr>
        <xdr:cNvPr id="204" name="テキスト ボックス 203"/>
        <xdr:cNvSpPr txBox="1"/>
      </xdr:nvSpPr>
      <xdr:spPr>
        <a:xfrm>
          <a:off x="3606800" y="91414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133350</xdr:rowOff>
    </xdr:from>
    <xdr:to xmlns:xdr="http://schemas.openxmlformats.org/drawingml/2006/spreadsheetDrawing">
      <xdr:col>15</xdr:col>
      <xdr:colOff>149225</xdr:colOff>
      <xdr:row>54</xdr:row>
      <xdr:rowOff>63500</xdr:rowOff>
    </xdr:to>
    <xdr:sp macro="" textlink="">
      <xdr:nvSpPr>
        <xdr:cNvPr id="205" name="楕円 204"/>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73660</xdr:rowOff>
    </xdr:from>
    <xdr:ext cx="762000" cy="259080"/>
    <xdr:sp macro="" textlink="">
      <xdr:nvSpPr>
        <xdr:cNvPr id="206" name="テキスト ボックス 205"/>
        <xdr:cNvSpPr txBox="1"/>
      </xdr:nvSpPr>
      <xdr:spPr>
        <a:xfrm>
          <a:off x="2717800" y="898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57150</xdr:rowOff>
    </xdr:from>
    <xdr:to xmlns:xdr="http://schemas.openxmlformats.org/drawingml/2006/spreadsheetDrawing">
      <xdr:col>11</xdr:col>
      <xdr:colOff>60325</xdr:colOff>
      <xdr:row>54</xdr:row>
      <xdr:rowOff>158750</xdr:rowOff>
    </xdr:to>
    <xdr:sp macro="" textlink="">
      <xdr:nvSpPr>
        <xdr:cNvPr id="207" name="楕円 206"/>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168910</xdr:rowOff>
    </xdr:from>
    <xdr:ext cx="761365" cy="258445"/>
    <xdr:sp macro="" textlink="">
      <xdr:nvSpPr>
        <xdr:cNvPr id="208" name="テキスト ボックス 207"/>
        <xdr:cNvSpPr txBox="1"/>
      </xdr:nvSpPr>
      <xdr:spPr>
        <a:xfrm>
          <a:off x="1828800" y="9084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95250</xdr:rowOff>
    </xdr:from>
    <xdr:to xmlns:xdr="http://schemas.openxmlformats.org/drawingml/2006/spreadsheetDrawing">
      <xdr:col>6</xdr:col>
      <xdr:colOff>171450</xdr:colOff>
      <xdr:row>55</xdr:row>
      <xdr:rowOff>25400</xdr:rowOff>
    </xdr:to>
    <xdr:sp macro="" textlink="">
      <xdr:nvSpPr>
        <xdr:cNvPr id="209" name="楕円 208"/>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35560</xdr:rowOff>
    </xdr:from>
    <xdr:ext cx="761365" cy="259080"/>
    <xdr:sp macro="" textlink="">
      <xdr:nvSpPr>
        <xdr:cNvPr id="210" name="テキスト ボックス 209"/>
        <xdr:cNvSpPr txBox="1"/>
      </xdr:nvSpPr>
      <xdr:spPr>
        <a:xfrm>
          <a:off x="939800" y="9122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0" i="0" baseline="0">
              <a:solidFill>
                <a:schemeClr val="dk1"/>
              </a:solidFill>
              <a:effectLst/>
              <a:latin typeface="+mn-lt"/>
              <a:ea typeface="+mn-ea"/>
              <a:cs typeface="+mn-cs"/>
            </a:rPr>
            <a:t>その他に係る経常収支比率は、類似団体平均より下回った。国民健康保険、介護保険特別会計等の他会計への繰出金が高い水準で維持している経費もあるため、事業内容の見直し等により普通会計の負担額を減らしていくよう努める</a:t>
          </a:r>
          <a:r>
            <a:rPr lang="ja-JP" altLang="en-US" sz="1100" b="0" i="0" baseline="0">
              <a:solidFill>
                <a:schemeClr val="dk1"/>
              </a:solidFill>
              <a:effectLst/>
              <a:latin typeface="+mn-lt"/>
              <a:ea typeface="+mn-ea"/>
              <a:cs typeface="+mn-cs"/>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2" name="テキスト ボックス 221"/>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4" name="テキスト ボックス 223"/>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127000</xdr:rowOff>
    </xdr:from>
    <xdr:to xmlns:xdr="http://schemas.openxmlformats.org/drawingml/2006/spreadsheetDrawing">
      <xdr:col>85</xdr:col>
      <xdr:colOff>66675</xdr:colOff>
      <xdr:row>60</xdr:row>
      <xdr:rowOff>127000</xdr:rowOff>
    </xdr:to>
    <xdr:cxnSp macro="">
      <xdr:nvCxnSpPr>
        <xdr:cNvPr id="225" name="直線コネクタ 224"/>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156210</xdr:rowOff>
    </xdr:from>
    <xdr:ext cx="507365" cy="258445"/>
    <xdr:sp macro="" textlink="">
      <xdr:nvSpPr>
        <xdr:cNvPr id="226" name="テキスト ボックス 225"/>
        <xdr:cNvSpPr txBox="1"/>
      </xdr:nvSpPr>
      <xdr:spPr>
        <a:xfrm>
          <a:off x="11938000" y="10271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7" name="直線コネクタ 22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28" name="テキスト ボックス 227"/>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12700</xdr:rowOff>
    </xdr:from>
    <xdr:to xmlns:xdr="http://schemas.openxmlformats.org/drawingml/2006/spreadsheetDrawing">
      <xdr:col>85</xdr:col>
      <xdr:colOff>66675</xdr:colOff>
      <xdr:row>54</xdr:row>
      <xdr:rowOff>12700</xdr:rowOff>
    </xdr:to>
    <xdr:cxnSp macro="">
      <xdr:nvCxnSpPr>
        <xdr:cNvPr id="229" name="直線コネクタ 228"/>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41910</xdr:rowOff>
    </xdr:from>
    <xdr:ext cx="507365" cy="258445"/>
    <xdr:sp macro="" textlink="">
      <xdr:nvSpPr>
        <xdr:cNvPr id="230" name="テキスト ボックス 229"/>
        <xdr:cNvSpPr txBox="1"/>
      </xdr:nvSpPr>
      <xdr:spPr>
        <a:xfrm>
          <a:off x="11938000" y="9128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1" name="直線コネクタ 23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12700</xdr:rowOff>
    </xdr:from>
    <xdr:to xmlns:xdr="http://schemas.openxmlformats.org/drawingml/2006/spreadsheetDrawing">
      <xdr:col>82</xdr:col>
      <xdr:colOff>107950</xdr:colOff>
      <xdr:row>61</xdr:row>
      <xdr:rowOff>64135</xdr:rowOff>
    </xdr:to>
    <xdr:cxnSp macro="">
      <xdr:nvCxnSpPr>
        <xdr:cNvPr id="233" name="直線コネクタ 232"/>
        <xdr:cNvCxnSpPr/>
      </xdr:nvCxnSpPr>
      <xdr:spPr>
        <a:xfrm flipV="1">
          <a:off x="16510000" y="9271000"/>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36195</xdr:rowOff>
    </xdr:from>
    <xdr:ext cx="762000" cy="259080"/>
    <xdr:sp macro="" textlink="">
      <xdr:nvSpPr>
        <xdr:cNvPr id="234" name="その他最小値テキスト"/>
        <xdr:cNvSpPr txBox="1"/>
      </xdr:nvSpPr>
      <xdr:spPr>
        <a:xfrm>
          <a:off x="16598900" y="10494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64135</xdr:rowOff>
    </xdr:from>
    <xdr:to xmlns:xdr="http://schemas.openxmlformats.org/drawingml/2006/spreadsheetDrawing">
      <xdr:col>82</xdr:col>
      <xdr:colOff>196850</xdr:colOff>
      <xdr:row>61</xdr:row>
      <xdr:rowOff>64135</xdr:rowOff>
    </xdr:to>
    <xdr:cxnSp macro="">
      <xdr:nvCxnSpPr>
        <xdr:cNvPr id="235" name="直線コネクタ 234"/>
        <xdr:cNvCxnSpPr/>
      </xdr:nvCxnSpPr>
      <xdr:spPr>
        <a:xfrm>
          <a:off x="16421100" y="1052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99060</xdr:rowOff>
    </xdr:from>
    <xdr:ext cx="762000" cy="258445"/>
    <xdr:sp macro="" textlink="">
      <xdr:nvSpPr>
        <xdr:cNvPr id="236" name="その他最大値テキスト"/>
        <xdr:cNvSpPr txBox="1"/>
      </xdr:nvSpPr>
      <xdr:spPr>
        <a:xfrm>
          <a:off x="16598900" y="9014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12700</xdr:rowOff>
    </xdr:from>
    <xdr:to xmlns:xdr="http://schemas.openxmlformats.org/drawingml/2006/spreadsheetDrawing">
      <xdr:col>82</xdr:col>
      <xdr:colOff>196850</xdr:colOff>
      <xdr:row>54</xdr:row>
      <xdr:rowOff>12700</xdr:rowOff>
    </xdr:to>
    <xdr:cxnSp macro="">
      <xdr:nvCxnSpPr>
        <xdr:cNvPr id="237" name="直線コネクタ 236"/>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144145</xdr:rowOff>
    </xdr:from>
    <xdr:to xmlns:xdr="http://schemas.openxmlformats.org/drawingml/2006/spreadsheetDrawing">
      <xdr:col>82</xdr:col>
      <xdr:colOff>107950</xdr:colOff>
      <xdr:row>56</xdr:row>
      <xdr:rowOff>155575</xdr:rowOff>
    </xdr:to>
    <xdr:cxnSp macro="">
      <xdr:nvCxnSpPr>
        <xdr:cNvPr id="238" name="直線コネクタ 237"/>
        <xdr:cNvCxnSpPr/>
      </xdr:nvCxnSpPr>
      <xdr:spPr>
        <a:xfrm>
          <a:off x="15671800" y="974534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13970</xdr:rowOff>
    </xdr:from>
    <xdr:ext cx="762000" cy="259080"/>
    <xdr:sp macro="" textlink="">
      <xdr:nvSpPr>
        <xdr:cNvPr id="239" name="その他平均値テキスト"/>
        <xdr:cNvSpPr txBox="1"/>
      </xdr:nvSpPr>
      <xdr:spPr>
        <a:xfrm>
          <a:off x="16598900" y="9786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41910</xdr:rowOff>
    </xdr:from>
    <xdr:to xmlns:xdr="http://schemas.openxmlformats.org/drawingml/2006/spreadsheetDrawing">
      <xdr:col>82</xdr:col>
      <xdr:colOff>158750</xdr:colOff>
      <xdr:row>57</xdr:row>
      <xdr:rowOff>143510</xdr:rowOff>
    </xdr:to>
    <xdr:sp macro="" textlink="">
      <xdr:nvSpPr>
        <xdr:cNvPr id="240" name="フローチャート: 判断 239"/>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144145</xdr:rowOff>
    </xdr:from>
    <xdr:to xmlns:xdr="http://schemas.openxmlformats.org/drawingml/2006/spreadsheetDrawing">
      <xdr:col>78</xdr:col>
      <xdr:colOff>69850</xdr:colOff>
      <xdr:row>57</xdr:row>
      <xdr:rowOff>92710</xdr:rowOff>
    </xdr:to>
    <xdr:cxnSp macro="">
      <xdr:nvCxnSpPr>
        <xdr:cNvPr id="241" name="直線コネクタ 240"/>
        <xdr:cNvCxnSpPr/>
      </xdr:nvCxnSpPr>
      <xdr:spPr>
        <a:xfrm flipV="1">
          <a:off x="14782800" y="974534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53340</xdr:rowOff>
    </xdr:from>
    <xdr:to xmlns:xdr="http://schemas.openxmlformats.org/drawingml/2006/spreadsheetDrawing">
      <xdr:col>78</xdr:col>
      <xdr:colOff>120650</xdr:colOff>
      <xdr:row>57</xdr:row>
      <xdr:rowOff>154940</xdr:rowOff>
    </xdr:to>
    <xdr:sp macro="" textlink="">
      <xdr:nvSpPr>
        <xdr:cNvPr id="242" name="フローチャート: 判断 241"/>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139700</xdr:rowOff>
    </xdr:from>
    <xdr:ext cx="736600" cy="259080"/>
    <xdr:sp macro="" textlink="">
      <xdr:nvSpPr>
        <xdr:cNvPr id="243" name="テキスト ボックス 242"/>
        <xdr:cNvSpPr txBox="1"/>
      </xdr:nvSpPr>
      <xdr:spPr>
        <a:xfrm>
          <a:off x="15290800" y="9912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121285</xdr:rowOff>
    </xdr:from>
    <xdr:to xmlns:xdr="http://schemas.openxmlformats.org/drawingml/2006/spreadsheetDrawing">
      <xdr:col>73</xdr:col>
      <xdr:colOff>180975</xdr:colOff>
      <xdr:row>57</xdr:row>
      <xdr:rowOff>92710</xdr:rowOff>
    </xdr:to>
    <xdr:cxnSp macro="">
      <xdr:nvCxnSpPr>
        <xdr:cNvPr id="244" name="直線コネクタ 243"/>
        <xdr:cNvCxnSpPr/>
      </xdr:nvCxnSpPr>
      <xdr:spPr>
        <a:xfrm>
          <a:off x="13893800" y="972248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36195</xdr:rowOff>
    </xdr:from>
    <xdr:to xmlns:xdr="http://schemas.openxmlformats.org/drawingml/2006/spreadsheetDrawing">
      <xdr:col>74</xdr:col>
      <xdr:colOff>31750</xdr:colOff>
      <xdr:row>57</xdr:row>
      <xdr:rowOff>137795</xdr:rowOff>
    </xdr:to>
    <xdr:sp macro="" textlink="">
      <xdr:nvSpPr>
        <xdr:cNvPr id="245" name="フローチャート: 判断 244"/>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147955</xdr:rowOff>
    </xdr:from>
    <xdr:ext cx="762000" cy="258445"/>
    <xdr:sp macro="" textlink="">
      <xdr:nvSpPr>
        <xdr:cNvPr id="246" name="テキスト ボックス 245"/>
        <xdr:cNvSpPr txBox="1"/>
      </xdr:nvSpPr>
      <xdr:spPr>
        <a:xfrm>
          <a:off x="14401800" y="9577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121285</xdr:rowOff>
    </xdr:from>
    <xdr:to xmlns:xdr="http://schemas.openxmlformats.org/drawingml/2006/spreadsheetDrawing">
      <xdr:col>69</xdr:col>
      <xdr:colOff>92075</xdr:colOff>
      <xdr:row>57</xdr:row>
      <xdr:rowOff>46990</xdr:rowOff>
    </xdr:to>
    <xdr:cxnSp macro="">
      <xdr:nvCxnSpPr>
        <xdr:cNvPr id="247" name="直線コネクタ 246"/>
        <xdr:cNvCxnSpPr/>
      </xdr:nvCxnSpPr>
      <xdr:spPr>
        <a:xfrm flipV="1">
          <a:off x="13004800" y="972248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24765</xdr:rowOff>
    </xdr:from>
    <xdr:to xmlns:xdr="http://schemas.openxmlformats.org/drawingml/2006/spreadsheetDrawing">
      <xdr:col>69</xdr:col>
      <xdr:colOff>142875</xdr:colOff>
      <xdr:row>57</xdr:row>
      <xdr:rowOff>126365</xdr:rowOff>
    </xdr:to>
    <xdr:sp macro="" textlink="">
      <xdr:nvSpPr>
        <xdr:cNvPr id="248" name="フローチャート: 判断 247"/>
        <xdr:cNvSpPr/>
      </xdr:nvSpPr>
      <xdr:spPr>
        <a:xfrm>
          <a:off x="13843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111125</xdr:rowOff>
    </xdr:from>
    <xdr:ext cx="761365" cy="258445"/>
    <xdr:sp macro="" textlink="">
      <xdr:nvSpPr>
        <xdr:cNvPr id="249" name="テキスト ボックス 248"/>
        <xdr:cNvSpPr txBox="1"/>
      </xdr:nvSpPr>
      <xdr:spPr>
        <a:xfrm>
          <a:off x="13512800" y="98837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30480</xdr:rowOff>
    </xdr:from>
    <xdr:to xmlns:xdr="http://schemas.openxmlformats.org/drawingml/2006/spreadsheetDrawing">
      <xdr:col>65</xdr:col>
      <xdr:colOff>53975</xdr:colOff>
      <xdr:row>57</xdr:row>
      <xdr:rowOff>132080</xdr:rowOff>
    </xdr:to>
    <xdr:sp macro="" textlink="">
      <xdr:nvSpPr>
        <xdr:cNvPr id="250" name="フローチャート: 判断 249"/>
        <xdr:cNvSpPr/>
      </xdr:nvSpPr>
      <xdr:spPr>
        <a:xfrm>
          <a:off x="12954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116840</xdr:rowOff>
    </xdr:from>
    <xdr:ext cx="762000" cy="259080"/>
    <xdr:sp macro="" textlink="">
      <xdr:nvSpPr>
        <xdr:cNvPr id="251" name="テキスト ボックス 250"/>
        <xdr:cNvSpPr txBox="1"/>
      </xdr:nvSpPr>
      <xdr:spPr>
        <a:xfrm>
          <a:off x="12623800" y="988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2" name="テキスト ボックス 251"/>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53" name="テキスト ボックス 252"/>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54" name="テキスト ボックス 253"/>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5" name="テキスト ボックス 254"/>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56" name="テキスト ボックス 255"/>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104775</xdr:rowOff>
    </xdr:from>
    <xdr:to xmlns:xdr="http://schemas.openxmlformats.org/drawingml/2006/spreadsheetDrawing">
      <xdr:col>82</xdr:col>
      <xdr:colOff>158750</xdr:colOff>
      <xdr:row>57</xdr:row>
      <xdr:rowOff>34925</xdr:rowOff>
    </xdr:to>
    <xdr:sp macro="" textlink="">
      <xdr:nvSpPr>
        <xdr:cNvPr id="257" name="楕円 256"/>
        <xdr:cNvSpPr/>
      </xdr:nvSpPr>
      <xdr:spPr>
        <a:xfrm>
          <a:off x="164592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121285</xdr:rowOff>
    </xdr:from>
    <xdr:ext cx="762000" cy="258445"/>
    <xdr:sp macro="" textlink="">
      <xdr:nvSpPr>
        <xdr:cNvPr id="258" name="その他該当値テキスト"/>
        <xdr:cNvSpPr txBox="1"/>
      </xdr:nvSpPr>
      <xdr:spPr>
        <a:xfrm>
          <a:off x="16598900" y="9551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93345</xdr:rowOff>
    </xdr:from>
    <xdr:to xmlns:xdr="http://schemas.openxmlformats.org/drawingml/2006/spreadsheetDrawing">
      <xdr:col>78</xdr:col>
      <xdr:colOff>120650</xdr:colOff>
      <xdr:row>57</xdr:row>
      <xdr:rowOff>23495</xdr:rowOff>
    </xdr:to>
    <xdr:sp macro="" textlink="">
      <xdr:nvSpPr>
        <xdr:cNvPr id="259" name="楕円 258"/>
        <xdr:cNvSpPr/>
      </xdr:nvSpPr>
      <xdr:spPr>
        <a:xfrm>
          <a:off x="156210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33655</xdr:rowOff>
    </xdr:from>
    <xdr:ext cx="736600" cy="258445"/>
    <xdr:sp macro="" textlink="">
      <xdr:nvSpPr>
        <xdr:cNvPr id="260" name="テキスト ボックス 259"/>
        <xdr:cNvSpPr txBox="1"/>
      </xdr:nvSpPr>
      <xdr:spPr>
        <a:xfrm>
          <a:off x="15290800" y="94634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41910</xdr:rowOff>
    </xdr:from>
    <xdr:to xmlns:xdr="http://schemas.openxmlformats.org/drawingml/2006/spreadsheetDrawing">
      <xdr:col>74</xdr:col>
      <xdr:colOff>31750</xdr:colOff>
      <xdr:row>57</xdr:row>
      <xdr:rowOff>143510</xdr:rowOff>
    </xdr:to>
    <xdr:sp macro="" textlink="">
      <xdr:nvSpPr>
        <xdr:cNvPr id="261" name="楕円 260"/>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128270</xdr:rowOff>
    </xdr:from>
    <xdr:ext cx="762000" cy="259080"/>
    <xdr:sp macro="" textlink="">
      <xdr:nvSpPr>
        <xdr:cNvPr id="262" name="テキスト ボックス 261"/>
        <xdr:cNvSpPr txBox="1"/>
      </xdr:nvSpPr>
      <xdr:spPr>
        <a:xfrm>
          <a:off x="14401800" y="990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70485</xdr:rowOff>
    </xdr:from>
    <xdr:to xmlns:xdr="http://schemas.openxmlformats.org/drawingml/2006/spreadsheetDrawing">
      <xdr:col>69</xdr:col>
      <xdr:colOff>142875</xdr:colOff>
      <xdr:row>57</xdr:row>
      <xdr:rowOff>635</xdr:rowOff>
    </xdr:to>
    <xdr:sp macro="" textlink="">
      <xdr:nvSpPr>
        <xdr:cNvPr id="263" name="楕円 262"/>
        <xdr:cNvSpPr/>
      </xdr:nvSpPr>
      <xdr:spPr>
        <a:xfrm>
          <a:off x="13843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10795</xdr:rowOff>
    </xdr:from>
    <xdr:ext cx="761365" cy="258445"/>
    <xdr:sp macro="" textlink="">
      <xdr:nvSpPr>
        <xdr:cNvPr id="264" name="テキスト ボックス 263"/>
        <xdr:cNvSpPr txBox="1"/>
      </xdr:nvSpPr>
      <xdr:spPr>
        <a:xfrm>
          <a:off x="13512800" y="9440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167640</xdr:rowOff>
    </xdr:from>
    <xdr:to xmlns:xdr="http://schemas.openxmlformats.org/drawingml/2006/spreadsheetDrawing">
      <xdr:col>65</xdr:col>
      <xdr:colOff>53975</xdr:colOff>
      <xdr:row>57</xdr:row>
      <xdr:rowOff>97790</xdr:rowOff>
    </xdr:to>
    <xdr:sp macro="" textlink="">
      <xdr:nvSpPr>
        <xdr:cNvPr id="265" name="楕円 264"/>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107950</xdr:rowOff>
    </xdr:from>
    <xdr:ext cx="762000" cy="259080"/>
    <xdr:sp macro="" textlink="">
      <xdr:nvSpPr>
        <xdr:cNvPr id="266" name="テキスト ボックス 265"/>
        <xdr:cNvSpPr txBox="1"/>
      </xdr:nvSpPr>
      <xdr:spPr>
        <a:xfrm>
          <a:off x="12623800" y="953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100" b="0" i="0" baseline="0">
              <a:solidFill>
                <a:schemeClr val="dk1"/>
              </a:solidFill>
              <a:effectLst/>
              <a:latin typeface="+mn-lt"/>
              <a:ea typeface="+mn-ea"/>
              <a:cs typeface="+mn-cs"/>
            </a:rPr>
            <a:t>補助費等については、復興関連補助金等もあり類似団体平均値を上回った。</a:t>
          </a:r>
          <a:endParaRPr lang="ja-JP" altLang="ja-JP" sz="1400">
            <a:effectLst/>
          </a:endParaRPr>
        </a:p>
        <a:p>
          <a:pPr rtl="0"/>
          <a:r>
            <a:rPr lang="ja-JP" altLang="ja-JP" sz="1100" b="0" i="0" baseline="0">
              <a:solidFill>
                <a:schemeClr val="dk1"/>
              </a:solidFill>
              <a:effectLst/>
              <a:latin typeface="+mn-lt"/>
              <a:ea typeface="+mn-ea"/>
              <a:cs typeface="+mn-cs"/>
            </a:rPr>
            <a:t>今後も事業経費の負担のあり方や、行政効果を精査し、補助金の廃止、縮小、終期の設定等により整理合理化を図</a:t>
          </a:r>
          <a:r>
            <a:rPr lang="ja-JP" altLang="en-US" sz="1100" b="0" i="0" baseline="0">
              <a:solidFill>
                <a:schemeClr val="dk1"/>
              </a:solidFill>
              <a:effectLst/>
              <a:latin typeface="+mn-lt"/>
              <a:ea typeface="+mn-ea"/>
              <a:cs typeface="+mn-cs"/>
            </a:rPr>
            <a:t>りながら財源の確保に努める。</a:t>
          </a:r>
          <a:endParaRPr lang="ja-JP" altLang="ja-JP" sz="1400">
            <a:effectLst/>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78" name="テキスト ボックス 277"/>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79" name="直線コネクタ 278"/>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80" name="テキスト ボックス 279"/>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1" name="直線コネクタ 280"/>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82" name="テキスト ボックス 281"/>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3" name="直線コネクタ 282"/>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84" name="テキスト ボックス 283"/>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5" name="直線コネクタ 284"/>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86" name="テキスト ボックス 285"/>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87" name="直線コネクタ 286"/>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88" name="テキスト ボックス 287"/>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89" name="直線コネクタ 288"/>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44450</xdr:rowOff>
    </xdr:from>
    <xdr:to xmlns:xdr="http://schemas.openxmlformats.org/drawingml/2006/spreadsheetDrawing">
      <xdr:col>82</xdr:col>
      <xdr:colOff>107950</xdr:colOff>
      <xdr:row>41</xdr:row>
      <xdr:rowOff>10160</xdr:rowOff>
    </xdr:to>
    <xdr:cxnSp macro="">
      <xdr:nvCxnSpPr>
        <xdr:cNvPr id="291" name="直線コネクタ 290"/>
        <xdr:cNvCxnSpPr/>
      </xdr:nvCxnSpPr>
      <xdr:spPr>
        <a:xfrm flipV="1">
          <a:off x="16510000" y="587375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153670</xdr:rowOff>
    </xdr:from>
    <xdr:ext cx="762000" cy="259080"/>
    <xdr:sp macro="" textlink="">
      <xdr:nvSpPr>
        <xdr:cNvPr id="292" name="補助費等最小値テキスト"/>
        <xdr:cNvSpPr txBox="1"/>
      </xdr:nvSpPr>
      <xdr:spPr>
        <a:xfrm>
          <a:off x="16598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10160</xdr:rowOff>
    </xdr:from>
    <xdr:to xmlns:xdr="http://schemas.openxmlformats.org/drawingml/2006/spreadsheetDrawing">
      <xdr:col>82</xdr:col>
      <xdr:colOff>196850</xdr:colOff>
      <xdr:row>41</xdr:row>
      <xdr:rowOff>10160</xdr:rowOff>
    </xdr:to>
    <xdr:cxnSp macro="">
      <xdr:nvCxnSpPr>
        <xdr:cNvPr id="293" name="直線コネクタ 292"/>
        <xdr:cNvCxnSpPr/>
      </xdr:nvCxnSpPr>
      <xdr:spPr>
        <a:xfrm>
          <a:off x="16421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130810</xdr:rowOff>
    </xdr:from>
    <xdr:ext cx="762000" cy="259080"/>
    <xdr:sp macro="" textlink="">
      <xdr:nvSpPr>
        <xdr:cNvPr id="294" name="補助費等最大値テキスト"/>
        <xdr:cNvSpPr txBox="1"/>
      </xdr:nvSpPr>
      <xdr:spPr>
        <a:xfrm>
          <a:off x="16598900" y="561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44450</xdr:rowOff>
    </xdr:from>
    <xdr:to xmlns:xdr="http://schemas.openxmlformats.org/drawingml/2006/spreadsheetDrawing">
      <xdr:col>82</xdr:col>
      <xdr:colOff>196850</xdr:colOff>
      <xdr:row>34</xdr:row>
      <xdr:rowOff>44450</xdr:rowOff>
    </xdr:to>
    <xdr:cxnSp macro="">
      <xdr:nvCxnSpPr>
        <xdr:cNvPr id="295" name="直線コネクタ 294"/>
        <xdr:cNvCxnSpPr/>
      </xdr:nvCxnSpPr>
      <xdr:spPr>
        <a:xfrm>
          <a:off x="16421100" y="587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60960</xdr:rowOff>
    </xdr:from>
    <xdr:to xmlns:xdr="http://schemas.openxmlformats.org/drawingml/2006/spreadsheetDrawing">
      <xdr:col>82</xdr:col>
      <xdr:colOff>107950</xdr:colOff>
      <xdr:row>38</xdr:row>
      <xdr:rowOff>99695</xdr:rowOff>
    </xdr:to>
    <xdr:cxnSp macro="">
      <xdr:nvCxnSpPr>
        <xdr:cNvPr id="296" name="直線コネクタ 295"/>
        <xdr:cNvCxnSpPr/>
      </xdr:nvCxnSpPr>
      <xdr:spPr>
        <a:xfrm flipV="1">
          <a:off x="15671800" y="6404610"/>
          <a:ext cx="8382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147320</xdr:rowOff>
    </xdr:from>
    <xdr:ext cx="762000" cy="259080"/>
    <xdr:sp macro="" textlink="">
      <xdr:nvSpPr>
        <xdr:cNvPr id="297" name="補助費等平均値テキスト"/>
        <xdr:cNvSpPr txBox="1"/>
      </xdr:nvSpPr>
      <xdr:spPr>
        <a:xfrm>
          <a:off x="16598900" y="6148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130810</xdr:rowOff>
    </xdr:from>
    <xdr:to xmlns:xdr="http://schemas.openxmlformats.org/drawingml/2006/spreadsheetDrawing">
      <xdr:col>82</xdr:col>
      <xdr:colOff>158750</xdr:colOff>
      <xdr:row>37</xdr:row>
      <xdr:rowOff>60960</xdr:rowOff>
    </xdr:to>
    <xdr:sp macro="" textlink="">
      <xdr:nvSpPr>
        <xdr:cNvPr id="298" name="フローチャート: 判断 297"/>
        <xdr:cNvSpPr/>
      </xdr:nvSpPr>
      <xdr:spPr>
        <a:xfrm>
          <a:off x="164592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49530</xdr:rowOff>
    </xdr:from>
    <xdr:to xmlns:xdr="http://schemas.openxmlformats.org/drawingml/2006/spreadsheetDrawing">
      <xdr:col>78</xdr:col>
      <xdr:colOff>69850</xdr:colOff>
      <xdr:row>38</xdr:row>
      <xdr:rowOff>99695</xdr:rowOff>
    </xdr:to>
    <xdr:cxnSp macro="">
      <xdr:nvCxnSpPr>
        <xdr:cNvPr id="299" name="直線コネクタ 298"/>
        <xdr:cNvCxnSpPr/>
      </xdr:nvCxnSpPr>
      <xdr:spPr>
        <a:xfrm>
          <a:off x="14782800" y="6221730"/>
          <a:ext cx="889000" cy="393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85090</xdr:rowOff>
    </xdr:from>
    <xdr:to xmlns:xdr="http://schemas.openxmlformats.org/drawingml/2006/spreadsheetDrawing">
      <xdr:col>78</xdr:col>
      <xdr:colOff>120650</xdr:colOff>
      <xdr:row>37</xdr:row>
      <xdr:rowOff>15240</xdr:rowOff>
    </xdr:to>
    <xdr:sp macro="" textlink="">
      <xdr:nvSpPr>
        <xdr:cNvPr id="300" name="フローチャート: 判断 299"/>
        <xdr:cNvSpPr/>
      </xdr:nvSpPr>
      <xdr:spPr>
        <a:xfrm>
          <a:off x="15621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25400</xdr:rowOff>
    </xdr:from>
    <xdr:ext cx="736600" cy="259080"/>
    <xdr:sp macro="" textlink="">
      <xdr:nvSpPr>
        <xdr:cNvPr id="301" name="テキスト ボックス 300"/>
        <xdr:cNvSpPr txBox="1"/>
      </xdr:nvSpPr>
      <xdr:spPr>
        <a:xfrm>
          <a:off x="15290800" y="6026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49530</xdr:rowOff>
    </xdr:from>
    <xdr:to xmlns:xdr="http://schemas.openxmlformats.org/drawingml/2006/spreadsheetDrawing">
      <xdr:col>73</xdr:col>
      <xdr:colOff>180975</xdr:colOff>
      <xdr:row>37</xdr:row>
      <xdr:rowOff>15240</xdr:rowOff>
    </xdr:to>
    <xdr:cxnSp macro="">
      <xdr:nvCxnSpPr>
        <xdr:cNvPr id="302" name="直線コネクタ 301"/>
        <xdr:cNvCxnSpPr/>
      </xdr:nvCxnSpPr>
      <xdr:spPr>
        <a:xfrm flipV="1">
          <a:off x="13893800" y="622173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62230</xdr:rowOff>
    </xdr:from>
    <xdr:to xmlns:xdr="http://schemas.openxmlformats.org/drawingml/2006/spreadsheetDrawing">
      <xdr:col>74</xdr:col>
      <xdr:colOff>31750</xdr:colOff>
      <xdr:row>36</xdr:row>
      <xdr:rowOff>163830</xdr:rowOff>
    </xdr:to>
    <xdr:sp macro="" textlink="">
      <xdr:nvSpPr>
        <xdr:cNvPr id="303" name="フローチャート: 判断 302"/>
        <xdr:cNvSpPr/>
      </xdr:nvSpPr>
      <xdr:spPr>
        <a:xfrm>
          <a:off x="14732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148590</xdr:rowOff>
    </xdr:from>
    <xdr:ext cx="762000" cy="259080"/>
    <xdr:sp macro="" textlink="">
      <xdr:nvSpPr>
        <xdr:cNvPr id="304" name="テキスト ボックス 303"/>
        <xdr:cNvSpPr txBox="1"/>
      </xdr:nvSpPr>
      <xdr:spPr>
        <a:xfrm>
          <a:off x="144018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15240</xdr:rowOff>
    </xdr:from>
    <xdr:to xmlns:xdr="http://schemas.openxmlformats.org/drawingml/2006/spreadsheetDrawing">
      <xdr:col>69</xdr:col>
      <xdr:colOff>92075</xdr:colOff>
      <xdr:row>37</xdr:row>
      <xdr:rowOff>60960</xdr:rowOff>
    </xdr:to>
    <xdr:cxnSp macro="">
      <xdr:nvCxnSpPr>
        <xdr:cNvPr id="305" name="直線コネクタ 304"/>
        <xdr:cNvCxnSpPr/>
      </xdr:nvCxnSpPr>
      <xdr:spPr>
        <a:xfrm flipV="1">
          <a:off x="13004800" y="63588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67310</xdr:rowOff>
    </xdr:from>
    <xdr:to xmlns:xdr="http://schemas.openxmlformats.org/drawingml/2006/spreadsheetDrawing">
      <xdr:col>69</xdr:col>
      <xdr:colOff>142875</xdr:colOff>
      <xdr:row>36</xdr:row>
      <xdr:rowOff>168910</xdr:rowOff>
    </xdr:to>
    <xdr:sp macro="" textlink="">
      <xdr:nvSpPr>
        <xdr:cNvPr id="306" name="フローチャート: 判断 305"/>
        <xdr:cNvSpPr/>
      </xdr:nvSpPr>
      <xdr:spPr>
        <a:xfrm>
          <a:off x="13843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7620</xdr:rowOff>
    </xdr:from>
    <xdr:ext cx="761365" cy="258445"/>
    <xdr:sp macro="" textlink="">
      <xdr:nvSpPr>
        <xdr:cNvPr id="307" name="テキスト ボックス 306"/>
        <xdr:cNvSpPr txBox="1"/>
      </xdr:nvSpPr>
      <xdr:spPr>
        <a:xfrm>
          <a:off x="13512800" y="60083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08" name="フローチャート: 判断 307"/>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25400</xdr:rowOff>
    </xdr:from>
    <xdr:ext cx="762000" cy="259080"/>
    <xdr:sp macro="" textlink="">
      <xdr:nvSpPr>
        <xdr:cNvPr id="309" name="テキスト ボックス 308"/>
        <xdr:cNvSpPr txBox="1"/>
      </xdr:nvSpPr>
      <xdr:spPr>
        <a:xfrm>
          <a:off x="12623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0" name="テキスト ボックス 309"/>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11" name="テキスト ボックス 310"/>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12" name="テキスト ボックス 311"/>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3" name="テキスト ボックス 312"/>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14" name="テキスト ボックス 313"/>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10160</xdr:rowOff>
    </xdr:from>
    <xdr:to xmlns:xdr="http://schemas.openxmlformats.org/drawingml/2006/spreadsheetDrawing">
      <xdr:col>82</xdr:col>
      <xdr:colOff>158750</xdr:colOff>
      <xdr:row>37</xdr:row>
      <xdr:rowOff>111760</xdr:rowOff>
    </xdr:to>
    <xdr:sp macro="" textlink="">
      <xdr:nvSpPr>
        <xdr:cNvPr id="315" name="楕円 314"/>
        <xdr:cNvSpPr/>
      </xdr:nvSpPr>
      <xdr:spPr>
        <a:xfrm>
          <a:off x="164592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153670</xdr:rowOff>
    </xdr:from>
    <xdr:ext cx="762000" cy="259080"/>
    <xdr:sp macro="" textlink="">
      <xdr:nvSpPr>
        <xdr:cNvPr id="316" name="補助費等該当値テキスト"/>
        <xdr:cNvSpPr txBox="1"/>
      </xdr:nvSpPr>
      <xdr:spPr>
        <a:xfrm>
          <a:off x="165989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48895</xdr:rowOff>
    </xdr:from>
    <xdr:to xmlns:xdr="http://schemas.openxmlformats.org/drawingml/2006/spreadsheetDrawing">
      <xdr:col>78</xdr:col>
      <xdr:colOff>120650</xdr:colOff>
      <xdr:row>38</xdr:row>
      <xdr:rowOff>150495</xdr:rowOff>
    </xdr:to>
    <xdr:sp macro="" textlink="">
      <xdr:nvSpPr>
        <xdr:cNvPr id="317" name="楕円 316"/>
        <xdr:cNvSpPr/>
      </xdr:nvSpPr>
      <xdr:spPr>
        <a:xfrm>
          <a:off x="156210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135255</xdr:rowOff>
    </xdr:from>
    <xdr:ext cx="736600" cy="258445"/>
    <xdr:sp macro="" textlink="">
      <xdr:nvSpPr>
        <xdr:cNvPr id="318" name="テキスト ボックス 317"/>
        <xdr:cNvSpPr txBox="1"/>
      </xdr:nvSpPr>
      <xdr:spPr>
        <a:xfrm>
          <a:off x="15290800" y="66503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170180</xdr:rowOff>
    </xdr:from>
    <xdr:to xmlns:xdr="http://schemas.openxmlformats.org/drawingml/2006/spreadsheetDrawing">
      <xdr:col>74</xdr:col>
      <xdr:colOff>31750</xdr:colOff>
      <xdr:row>36</xdr:row>
      <xdr:rowOff>100330</xdr:rowOff>
    </xdr:to>
    <xdr:sp macro="" textlink="">
      <xdr:nvSpPr>
        <xdr:cNvPr id="319" name="楕円 318"/>
        <xdr:cNvSpPr/>
      </xdr:nvSpPr>
      <xdr:spPr>
        <a:xfrm>
          <a:off x="147320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110490</xdr:rowOff>
    </xdr:from>
    <xdr:ext cx="762000" cy="258445"/>
    <xdr:sp macro="" textlink="">
      <xdr:nvSpPr>
        <xdr:cNvPr id="320" name="テキスト ボックス 319"/>
        <xdr:cNvSpPr txBox="1"/>
      </xdr:nvSpPr>
      <xdr:spPr>
        <a:xfrm>
          <a:off x="14401800" y="5939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135890</xdr:rowOff>
    </xdr:from>
    <xdr:to xmlns:xdr="http://schemas.openxmlformats.org/drawingml/2006/spreadsheetDrawing">
      <xdr:col>69</xdr:col>
      <xdr:colOff>142875</xdr:colOff>
      <xdr:row>37</xdr:row>
      <xdr:rowOff>66040</xdr:rowOff>
    </xdr:to>
    <xdr:sp macro="" textlink="">
      <xdr:nvSpPr>
        <xdr:cNvPr id="321" name="楕円 320"/>
        <xdr:cNvSpPr/>
      </xdr:nvSpPr>
      <xdr:spPr>
        <a:xfrm>
          <a:off x="13843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50800</xdr:rowOff>
    </xdr:from>
    <xdr:ext cx="761365" cy="259080"/>
    <xdr:sp macro="" textlink="">
      <xdr:nvSpPr>
        <xdr:cNvPr id="322" name="テキスト ボックス 321"/>
        <xdr:cNvSpPr txBox="1"/>
      </xdr:nvSpPr>
      <xdr:spPr>
        <a:xfrm>
          <a:off x="13512800" y="6394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10160</xdr:rowOff>
    </xdr:from>
    <xdr:to xmlns:xdr="http://schemas.openxmlformats.org/drawingml/2006/spreadsheetDrawing">
      <xdr:col>65</xdr:col>
      <xdr:colOff>53975</xdr:colOff>
      <xdr:row>37</xdr:row>
      <xdr:rowOff>111760</xdr:rowOff>
    </xdr:to>
    <xdr:sp macro="" textlink="">
      <xdr:nvSpPr>
        <xdr:cNvPr id="323" name="楕円 322"/>
        <xdr:cNvSpPr/>
      </xdr:nvSpPr>
      <xdr:spPr>
        <a:xfrm>
          <a:off x="129540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96520</xdr:rowOff>
    </xdr:from>
    <xdr:ext cx="762000" cy="259080"/>
    <xdr:sp macro="" textlink="">
      <xdr:nvSpPr>
        <xdr:cNvPr id="324" name="テキスト ボックス 323"/>
        <xdr:cNvSpPr txBox="1"/>
      </xdr:nvSpPr>
      <xdr:spPr>
        <a:xfrm>
          <a:off x="1262380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28" name="正方形/長方形 327"/>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29" name="正方形/長方形 328"/>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0" name="正方形/長方形 329"/>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1" name="正方形/長方形 330"/>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3" name="正方形/長方形 33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5" name="テキスト ボックス 334"/>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lang="ja-JP" altLang="ja-JP" sz="1100" b="0" i="0" baseline="0">
              <a:solidFill>
                <a:schemeClr val="dk1"/>
              </a:solidFill>
              <a:effectLst/>
              <a:latin typeface="+mn-lt"/>
              <a:ea typeface="+mn-ea"/>
              <a:cs typeface="+mn-cs"/>
            </a:rPr>
            <a:t>公債費は減少してきて、</a:t>
          </a:r>
          <a:r>
            <a:rPr lang="en-US" altLang="ja-JP" sz="1100" b="0" i="0" baseline="0">
              <a:solidFill>
                <a:schemeClr val="dk1"/>
              </a:solidFill>
              <a:effectLst/>
              <a:latin typeface="+mn-lt"/>
              <a:ea typeface="+mn-ea"/>
              <a:cs typeface="+mn-cs"/>
            </a:rPr>
            <a:t>1.8</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類似団体を下回った。</a:t>
          </a:r>
          <a:r>
            <a:rPr lang="ja-JP" altLang="en-US" sz="1100" b="0" i="0" baseline="0">
              <a:solidFill>
                <a:schemeClr val="dk1"/>
              </a:solidFill>
              <a:effectLst/>
              <a:latin typeface="+mn-lt"/>
              <a:ea typeface="+mn-ea"/>
              <a:cs typeface="+mn-cs"/>
            </a:rPr>
            <a:t>公債費は減少傾向にあり健全な財政状況と考えられるが、新規の</a:t>
          </a:r>
          <a:r>
            <a:rPr lang="ja-JP" altLang="ja-JP" sz="1100" b="0" i="0" baseline="0">
              <a:solidFill>
                <a:schemeClr val="dk1"/>
              </a:solidFill>
              <a:effectLst/>
              <a:latin typeface="+mn-lt"/>
              <a:ea typeface="+mn-ea"/>
              <a:cs typeface="+mn-cs"/>
            </a:rPr>
            <a:t>地方債発行抑制を行いながらも、計画的な地方債の発行に努める。</a:t>
          </a:r>
          <a:endParaRPr lang="ja-JP" altLang="ja-JP" sz="1400">
            <a:effectLst/>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36" name="テキスト ボックス 335"/>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37" name="直線コネクタ 336"/>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38" name="テキスト ボックス 337"/>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39" name="直線コネクタ 338"/>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40" name="テキスト ボックス 339"/>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1" name="直線コネクタ 340"/>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42" name="テキスト ボックス 341"/>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3" name="直線コネクタ 342"/>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44" name="テキスト ボックス 343"/>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5" name="直線コネクタ 344"/>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46" name="テキスト ボックス 345"/>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47" name="直線コネクタ 346"/>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48" name="テキスト ボックス 347"/>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49" name="直線コネクタ 34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142240</xdr:rowOff>
    </xdr:from>
    <xdr:to xmlns:xdr="http://schemas.openxmlformats.org/drawingml/2006/spreadsheetDrawing">
      <xdr:col>24</xdr:col>
      <xdr:colOff>25400</xdr:colOff>
      <xdr:row>80</xdr:row>
      <xdr:rowOff>69850</xdr:rowOff>
    </xdr:to>
    <xdr:cxnSp macro="">
      <xdr:nvCxnSpPr>
        <xdr:cNvPr id="351" name="直線コネクタ 350"/>
        <xdr:cNvCxnSpPr/>
      </xdr:nvCxnSpPr>
      <xdr:spPr>
        <a:xfrm flipV="1">
          <a:off x="4826000" y="12658090"/>
          <a:ext cx="0" cy="1127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41910</xdr:rowOff>
    </xdr:from>
    <xdr:ext cx="762000" cy="258445"/>
    <xdr:sp macro="" textlink="">
      <xdr:nvSpPr>
        <xdr:cNvPr id="352" name="公債費最小値テキスト"/>
        <xdr:cNvSpPr txBox="1"/>
      </xdr:nvSpPr>
      <xdr:spPr>
        <a:xfrm>
          <a:off x="4914900" y="13757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69850</xdr:rowOff>
    </xdr:from>
    <xdr:to xmlns:xdr="http://schemas.openxmlformats.org/drawingml/2006/spreadsheetDrawing">
      <xdr:col>24</xdr:col>
      <xdr:colOff>114300</xdr:colOff>
      <xdr:row>80</xdr:row>
      <xdr:rowOff>69850</xdr:rowOff>
    </xdr:to>
    <xdr:cxnSp macro="">
      <xdr:nvCxnSpPr>
        <xdr:cNvPr id="353" name="直線コネクタ 352"/>
        <xdr:cNvCxnSpPr/>
      </xdr:nvCxnSpPr>
      <xdr:spPr>
        <a:xfrm>
          <a:off x="4737100" y="13785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57150</xdr:rowOff>
    </xdr:from>
    <xdr:ext cx="762000" cy="259080"/>
    <xdr:sp macro="" textlink="">
      <xdr:nvSpPr>
        <xdr:cNvPr id="354" name="公債費最大値テキスト"/>
        <xdr:cNvSpPr txBox="1"/>
      </xdr:nvSpPr>
      <xdr:spPr>
        <a:xfrm>
          <a:off x="4914900" y="12401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142240</xdr:rowOff>
    </xdr:from>
    <xdr:to xmlns:xdr="http://schemas.openxmlformats.org/drawingml/2006/spreadsheetDrawing">
      <xdr:col>24</xdr:col>
      <xdr:colOff>114300</xdr:colOff>
      <xdr:row>73</xdr:row>
      <xdr:rowOff>142240</xdr:rowOff>
    </xdr:to>
    <xdr:cxnSp macro="">
      <xdr:nvCxnSpPr>
        <xdr:cNvPr id="355" name="直線コネクタ 354"/>
        <xdr:cNvCxnSpPr/>
      </xdr:nvCxnSpPr>
      <xdr:spPr>
        <a:xfrm>
          <a:off x="4737100" y="1265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100330</xdr:rowOff>
    </xdr:from>
    <xdr:to xmlns:xdr="http://schemas.openxmlformats.org/drawingml/2006/spreadsheetDrawing">
      <xdr:col>24</xdr:col>
      <xdr:colOff>25400</xdr:colOff>
      <xdr:row>76</xdr:row>
      <xdr:rowOff>153670</xdr:rowOff>
    </xdr:to>
    <xdr:cxnSp macro="">
      <xdr:nvCxnSpPr>
        <xdr:cNvPr id="356" name="直線コネクタ 355"/>
        <xdr:cNvCxnSpPr/>
      </xdr:nvCxnSpPr>
      <xdr:spPr>
        <a:xfrm flipV="1">
          <a:off x="3987800" y="1313053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90170</xdr:rowOff>
    </xdr:from>
    <xdr:ext cx="762000" cy="259080"/>
    <xdr:sp macro="" textlink="">
      <xdr:nvSpPr>
        <xdr:cNvPr id="357" name="公債費平均値テキスト"/>
        <xdr:cNvSpPr txBox="1"/>
      </xdr:nvSpPr>
      <xdr:spPr>
        <a:xfrm>
          <a:off x="4914900" y="13120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118110</xdr:rowOff>
    </xdr:from>
    <xdr:to xmlns:xdr="http://schemas.openxmlformats.org/drawingml/2006/spreadsheetDrawing">
      <xdr:col>24</xdr:col>
      <xdr:colOff>76200</xdr:colOff>
      <xdr:row>77</xdr:row>
      <xdr:rowOff>48260</xdr:rowOff>
    </xdr:to>
    <xdr:sp macro="" textlink="">
      <xdr:nvSpPr>
        <xdr:cNvPr id="358" name="フローチャート: 判断 357"/>
        <xdr:cNvSpPr/>
      </xdr:nvSpPr>
      <xdr:spPr>
        <a:xfrm>
          <a:off x="47752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153670</xdr:rowOff>
    </xdr:from>
    <xdr:to xmlns:xdr="http://schemas.openxmlformats.org/drawingml/2006/spreadsheetDrawing">
      <xdr:col>19</xdr:col>
      <xdr:colOff>187325</xdr:colOff>
      <xdr:row>77</xdr:row>
      <xdr:rowOff>1270</xdr:rowOff>
    </xdr:to>
    <xdr:cxnSp macro="">
      <xdr:nvCxnSpPr>
        <xdr:cNvPr id="359" name="直線コネクタ 358"/>
        <xdr:cNvCxnSpPr/>
      </xdr:nvCxnSpPr>
      <xdr:spPr>
        <a:xfrm flipV="1">
          <a:off x="3098800" y="131838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114300</xdr:rowOff>
    </xdr:from>
    <xdr:to xmlns:xdr="http://schemas.openxmlformats.org/drawingml/2006/spreadsheetDrawing">
      <xdr:col>20</xdr:col>
      <xdr:colOff>38100</xdr:colOff>
      <xdr:row>77</xdr:row>
      <xdr:rowOff>44450</xdr:rowOff>
    </xdr:to>
    <xdr:sp macro="" textlink="">
      <xdr:nvSpPr>
        <xdr:cNvPr id="360" name="フローチャート: 判断 359"/>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29210</xdr:rowOff>
    </xdr:from>
    <xdr:ext cx="735965" cy="258445"/>
    <xdr:sp macro="" textlink="">
      <xdr:nvSpPr>
        <xdr:cNvPr id="361" name="テキスト ボックス 360"/>
        <xdr:cNvSpPr txBox="1"/>
      </xdr:nvSpPr>
      <xdr:spPr>
        <a:xfrm>
          <a:off x="3606800" y="132308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1270</xdr:rowOff>
    </xdr:from>
    <xdr:to xmlns:xdr="http://schemas.openxmlformats.org/drawingml/2006/spreadsheetDrawing">
      <xdr:col>15</xdr:col>
      <xdr:colOff>98425</xdr:colOff>
      <xdr:row>77</xdr:row>
      <xdr:rowOff>5080</xdr:rowOff>
    </xdr:to>
    <xdr:cxnSp macro="">
      <xdr:nvCxnSpPr>
        <xdr:cNvPr id="362" name="直線コネクタ 361"/>
        <xdr:cNvCxnSpPr/>
      </xdr:nvCxnSpPr>
      <xdr:spPr>
        <a:xfrm flipV="1">
          <a:off x="2209800" y="132029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80010</xdr:rowOff>
    </xdr:from>
    <xdr:to xmlns:xdr="http://schemas.openxmlformats.org/drawingml/2006/spreadsheetDrawing">
      <xdr:col>15</xdr:col>
      <xdr:colOff>149225</xdr:colOff>
      <xdr:row>77</xdr:row>
      <xdr:rowOff>10160</xdr:rowOff>
    </xdr:to>
    <xdr:sp macro="" textlink="">
      <xdr:nvSpPr>
        <xdr:cNvPr id="363" name="フローチャート: 判断 362"/>
        <xdr:cNvSpPr/>
      </xdr:nvSpPr>
      <xdr:spPr>
        <a:xfrm>
          <a:off x="3048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20320</xdr:rowOff>
    </xdr:from>
    <xdr:ext cx="762000" cy="258445"/>
    <xdr:sp macro="" textlink="">
      <xdr:nvSpPr>
        <xdr:cNvPr id="364" name="テキスト ボックス 363"/>
        <xdr:cNvSpPr txBox="1"/>
      </xdr:nvSpPr>
      <xdr:spPr>
        <a:xfrm>
          <a:off x="2717800" y="12879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5080</xdr:rowOff>
    </xdr:from>
    <xdr:to xmlns:xdr="http://schemas.openxmlformats.org/drawingml/2006/spreadsheetDrawing">
      <xdr:col>11</xdr:col>
      <xdr:colOff>9525</xdr:colOff>
      <xdr:row>77</xdr:row>
      <xdr:rowOff>20320</xdr:rowOff>
    </xdr:to>
    <xdr:cxnSp macro="">
      <xdr:nvCxnSpPr>
        <xdr:cNvPr id="365" name="直線コネクタ 364"/>
        <xdr:cNvCxnSpPr/>
      </xdr:nvCxnSpPr>
      <xdr:spPr>
        <a:xfrm flipV="1">
          <a:off x="1320800" y="132067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140970</xdr:rowOff>
    </xdr:from>
    <xdr:to xmlns:xdr="http://schemas.openxmlformats.org/drawingml/2006/spreadsheetDrawing">
      <xdr:col>11</xdr:col>
      <xdr:colOff>60325</xdr:colOff>
      <xdr:row>77</xdr:row>
      <xdr:rowOff>71120</xdr:rowOff>
    </xdr:to>
    <xdr:sp macro="" textlink="">
      <xdr:nvSpPr>
        <xdr:cNvPr id="366" name="フローチャート: 判断 365"/>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55880</xdr:rowOff>
    </xdr:from>
    <xdr:ext cx="761365" cy="259080"/>
    <xdr:sp macro="" textlink="">
      <xdr:nvSpPr>
        <xdr:cNvPr id="367" name="テキスト ボックス 366"/>
        <xdr:cNvSpPr txBox="1"/>
      </xdr:nvSpPr>
      <xdr:spPr>
        <a:xfrm>
          <a:off x="1828800" y="132575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11430</xdr:rowOff>
    </xdr:from>
    <xdr:to xmlns:xdr="http://schemas.openxmlformats.org/drawingml/2006/spreadsheetDrawing">
      <xdr:col>6</xdr:col>
      <xdr:colOff>171450</xdr:colOff>
      <xdr:row>77</xdr:row>
      <xdr:rowOff>113030</xdr:rowOff>
    </xdr:to>
    <xdr:sp macro="" textlink="">
      <xdr:nvSpPr>
        <xdr:cNvPr id="368" name="フローチャート: 判断 367"/>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97790</xdr:rowOff>
    </xdr:from>
    <xdr:ext cx="761365" cy="258445"/>
    <xdr:sp macro="" textlink="">
      <xdr:nvSpPr>
        <xdr:cNvPr id="369" name="テキスト ボックス 368"/>
        <xdr:cNvSpPr txBox="1"/>
      </xdr:nvSpPr>
      <xdr:spPr>
        <a:xfrm>
          <a:off x="939800" y="13299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0" name="テキスト ボックス 36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1" name="テキスト ボックス 37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72" name="テキスト ボックス 371"/>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3" name="テキスト ボックス 37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4" name="テキスト ボックス 37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49530</xdr:rowOff>
    </xdr:from>
    <xdr:to xmlns:xdr="http://schemas.openxmlformats.org/drawingml/2006/spreadsheetDrawing">
      <xdr:col>24</xdr:col>
      <xdr:colOff>76200</xdr:colOff>
      <xdr:row>76</xdr:row>
      <xdr:rowOff>151130</xdr:rowOff>
    </xdr:to>
    <xdr:sp macro="" textlink="">
      <xdr:nvSpPr>
        <xdr:cNvPr id="375" name="楕円 374"/>
        <xdr:cNvSpPr/>
      </xdr:nvSpPr>
      <xdr:spPr>
        <a:xfrm>
          <a:off x="47752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66040</xdr:rowOff>
    </xdr:from>
    <xdr:ext cx="762000" cy="258445"/>
    <xdr:sp macro="" textlink="">
      <xdr:nvSpPr>
        <xdr:cNvPr id="376" name="公債費該当値テキスト"/>
        <xdr:cNvSpPr txBox="1"/>
      </xdr:nvSpPr>
      <xdr:spPr>
        <a:xfrm>
          <a:off x="4914900" y="12924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102870</xdr:rowOff>
    </xdr:from>
    <xdr:to xmlns:xdr="http://schemas.openxmlformats.org/drawingml/2006/spreadsheetDrawing">
      <xdr:col>20</xdr:col>
      <xdr:colOff>38100</xdr:colOff>
      <xdr:row>77</xdr:row>
      <xdr:rowOff>33020</xdr:rowOff>
    </xdr:to>
    <xdr:sp macro="" textlink="">
      <xdr:nvSpPr>
        <xdr:cNvPr id="377" name="楕円 376"/>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43180</xdr:rowOff>
    </xdr:from>
    <xdr:ext cx="735965" cy="258445"/>
    <xdr:sp macro="" textlink="">
      <xdr:nvSpPr>
        <xdr:cNvPr id="378" name="テキスト ボックス 377"/>
        <xdr:cNvSpPr txBox="1"/>
      </xdr:nvSpPr>
      <xdr:spPr>
        <a:xfrm>
          <a:off x="3606800" y="129019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121920</xdr:rowOff>
    </xdr:from>
    <xdr:to xmlns:xdr="http://schemas.openxmlformats.org/drawingml/2006/spreadsheetDrawing">
      <xdr:col>15</xdr:col>
      <xdr:colOff>149225</xdr:colOff>
      <xdr:row>77</xdr:row>
      <xdr:rowOff>52070</xdr:rowOff>
    </xdr:to>
    <xdr:sp macro="" textlink="">
      <xdr:nvSpPr>
        <xdr:cNvPr id="379" name="楕円 378"/>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36830</xdr:rowOff>
    </xdr:from>
    <xdr:ext cx="762000" cy="259080"/>
    <xdr:sp macro="" textlink="">
      <xdr:nvSpPr>
        <xdr:cNvPr id="380" name="テキスト ボックス 379"/>
        <xdr:cNvSpPr txBox="1"/>
      </xdr:nvSpPr>
      <xdr:spPr>
        <a:xfrm>
          <a:off x="2717800" y="13238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125730</xdr:rowOff>
    </xdr:from>
    <xdr:to xmlns:xdr="http://schemas.openxmlformats.org/drawingml/2006/spreadsheetDrawing">
      <xdr:col>11</xdr:col>
      <xdr:colOff>60325</xdr:colOff>
      <xdr:row>77</xdr:row>
      <xdr:rowOff>55880</xdr:rowOff>
    </xdr:to>
    <xdr:sp macro="" textlink="">
      <xdr:nvSpPr>
        <xdr:cNvPr id="381" name="楕円 380"/>
        <xdr:cNvSpPr/>
      </xdr:nvSpPr>
      <xdr:spPr>
        <a:xfrm>
          <a:off x="2159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66040</xdr:rowOff>
    </xdr:from>
    <xdr:ext cx="761365" cy="258445"/>
    <xdr:sp macro="" textlink="">
      <xdr:nvSpPr>
        <xdr:cNvPr id="382" name="テキスト ボックス 381"/>
        <xdr:cNvSpPr txBox="1"/>
      </xdr:nvSpPr>
      <xdr:spPr>
        <a:xfrm>
          <a:off x="1828800" y="129247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140970</xdr:rowOff>
    </xdr:from>
    <xdr:to xmlns:xdr="http://schemas.openxmlformats.org/drawingml/2006/spreadsheetDrawing">
      <xdr:col>6</xdr:col>
      <xdr:colOff>171450</xdr:colOff>
      <xdr:row>77</xdr:row>
      <xdr:rowOff>71120</xdr:rowOff>
    </xdr:to>
    <xdr:sp macro="" textlink="">
      <xdr:nvSpPr>
        <xdr:cNvPr id="383" name="楕円 382"/>
        <xdr:cNvSpPr/>
      </xdr:nvSpPr>
      <xdr:spPr>
        <a:xfrm>
          <a:off x="1270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81280</xdr:rowOff>
    </xdr:from>
    <xdr:ext cx="761365" cy="259080"/>
    <xdr:sp macro="" textlink="">
      <xdr:nvSpPr>
        <xdr:cNvPr id="384" name="テキスト ボックス 383"/>
        <xdr:cNvSpPr txBox="1"/>
      </xdr:nvSpPr>
      <xdr:spPr>
        <a:xfrm>
          <a:off x="939800" y="12940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100" b="0" i="0" baseline="0">
              <a:solidFill>
                <a:schemeClr val="dk1"/>
              </a:solidFill>
              <a:effectLst/>
              <a:latin typeface="+mn-lt"/>
              <a:ea typeface="+mn-ea"/>
              <a:cs typeface="+mn-cs"/>
            </a:rPr>
            <a:t>公債費以外に係る経常収支比率は、昨年度と比べ</a:t>
          </a:r>
          <a:r>
            <a:rPr lang="en-US" altLang="ja-JP" sz="1100" b="0" i="0" baseline="0">
              <a:solidFill>
                <a:schemeClr val="dk1"/>
              </a:solidFill>
              <a:effectLst/>
              <a:latin typeface="+mn-lt"/>
              <a:ea typeface="+mn-ea"/>
              <a:cs typeface="+mn-cs"/>
            </a:rPr>
            <a:t>4.3</a:t>
          </a:r>
          <a:r>
            <a:rPr lang="ja-JP" altLang="en-US" sz="1100" b="0" i="0" baseline="0">
              <a:solidFill>
                <a:schemeClr val="dk1"/>
              </a:solidFill>
              <a:effectLst/>
              <a:latin typeface="+mn-lt"/>
              <a:ea typeface="+mn-ea"/>
              <a:cs typeface="+mn-cs"/>
            </a:rPr>
            <a:t>％減少し</a:t>
          </a:r>
          <a:r>
            <a:rPr lang="ja-JP" altLang="ja-JP" sz="1100" b="0" i="0" baseline="0">
              <a:solidFill>
                <a:schemeClr val="dk1"/>
              </a:solidFill>
              <a:effectLst/>
              <a:latin typeface="+mn-lt"/>
              <a:ea typeface="+mn-ea"/>
              <a:cs typeface="+mn-cs"/>
            </a:rPr>
            <a:t>、類似団体平均を上回った。</a:t>
          </a:r>
          <a:endParaRPr lang="ja-JP" altLang="ja-JP" sz="1400">
            <a:effectLst/>
          </a:endParaRPr>
        </a:p>
        <a:p>
          <a:pPr rtl="0"/>
          <a:r>
            <a:rPr lang="ja-JP" altLang="ja-JP" sz="1100" b="0" i="0" baseline="0">
              <a:solidFill>
                <a:schemeClr val="dk1"/>
              </a:solidFill>
              <a:effectLst/>
              <a:latin typeface="+mn-lt"/>
              <a:ea typeface="+mn-ea"/>
              <a:cs typeface="+mn-cs"/>
            </a:rPr>
            <a:t>今後とも、事務事業について精緻に見直しを図り経費削減</a:t>
          </a:r>
          <a:r>
            <a:rPr lang="ja-JP" altLang="en-US" sz="1100" b="0" i="0" baseline="0">
              <a:solidFill>
                <a:schemeClr val="dk1"/>
              </a:solidFill>
              <a:effectLst/>
              <a:latin typeface="+mn-lt"/>
              <a:ea typeface="+mn-ea"/>
              <a:cs typeface="+mn-cs"/>
            </a:rPr>
            <a:t>・合理化により効率的な財政運営に</a:t>
          </a:r>
          <a:r>
            <a:rPr lang="ja-JP" altLang="ja-JP" sz="1100" b="0" i="0" baseline="0">
              <a:solidFill>
                <a:schemeClr val="dk1"/>
              </a:solidFill>
              <a:effectLst/>
              <a:latin typeface="+mn-lt"/>
              <a:ea typeface="+mn-ea"/>
              <a:cs typeface="+mn-cs"/>
            </a:rPr>
            <a:t>努めていく。</a:t>
          </a:r>
          <a:endParaRPr lang="ja-JP" altLang="ja-JP" sz="1400">
            <a:effectLst/>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396" name="テキスト ボックス 395"/>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397" name="直線コネクタ 39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398" name="テキスト ボックス 397"/>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399" name="直線コネクタ 398"/>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00" name="テキスト ボックス 399"/>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1" name="直線コネクタ 400"/>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02" name="テキスト ボックス 401"/>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3" name="直線コネクタ 402"/>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8445"/>
    <xdr:sp macro="" textlink="">
      <xdr:nvSpPr>
        <xdr:cNvPr id="404" name="テキスト ボックス 403"/>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05" name="直線コネクタ 404"/>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9080"/>
    <xdr:sp macro="" textlink="">
      <xdr:nvSpPr>
        <xdr:cNvPr id="406" name="テキスト ボックス 405"/>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07" name="直線コネクタ 406"/>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9080"/>
    <xdr:sp macro="" textlink="">
      <xdr:nvSpPr>
        <xdr:cNvPr id="408" name="テキスト ボックス 407"/>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09" name="直線コネクタ 40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0" name="テキスト ボックス 409"/>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73660</xdr:rowOff>
    </xdr:from>
    <xdr:to xmlns:xdr="http://schemas.openxmlformats.org/drawingml/2006/spreadsheetDrawing">
      <xdr:col>82</xdr:col>
      <xdr:colOff>107950</xdr:colOff>
      <xdr:row>82</xdr:row>
      <xdr:rowOff>58420</xdr:rowOff>
    </xdr:to>
    <xdr:cxnSp macro="">
      <xdr:nvCxnSpPr>
        <xdr:cNvPr id="412" name="直線コネクタ 411"/>
        <xdr:cNvCxnSpPr/>
      </xdr:nvCxnSpPr>
      <xdr:spPr>
        <a:xfrm flipV="1">
          <a:off x="16510000" y="1276096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82</xdr:row>
      <xdr:rowOff>30480</xdr:rowOff>
    </xdr:from>
    <xdr:ext cx="762000" cy="258445"/>
    <xdr:sp macro="" textlink="">
      <xdr:nvSpPr>
        <xdr:cNvPr id="413" name="公債費以外最小値テキスト"/>
        <xdr:cNvSpPr txBox="1"/>
      </xdr:nvSpPr>
      <xdr:spPr>
        <a:xfrm>
          <a:off x="16598900" y="14089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58420</xdr:rowOff>
    </xdr:from>
    <xdr:to xmlns:xdr="http://schemas.openxmlformats.org/drawingml/2006/spreadsheetDrawing">
      <xdr:col>82</xdr:col>
      <xdr:colOff>196850</xdr:colOff>
      <xdr:row>82</xdr:row>
      <xdr:rowOff>58420</xdr:rowOff>
    </xdr:to>
    <xdr:cxnSp macro="">
      <xdr:nvCxnSpPr>
        <xdr:cNvPr id="414" name="直線コネクタ 413"/>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160020</xdr:rowOff>
    </xdr:from>
    <xdr:ext cx="762000" cy="259080"/>
    <xdr:sp macro="" textlink="">
      <xdr:nvSpPr>
        <xdr:cNvPr id="415" name="公債費以外最大値テキスト"/>
        <xdr:cNvSpPr txBox="1"/>
      </xdr:nvSpPr>
      <xdr:spPr>
        <a:xfrm>
          <a:off x="16598900" y="1250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73660</xdr:rowOff>
    </xdr:from>
    <xdr:to xmlns:xdr="http://schemas.openxmlformats.org/drawingml/2006/spreadsheetDrawing">
      <xdr:col>82</xdr:col>
      <xdr:colOff>196850</xdr:colOff>
      <xdr:row>74</xdr:row>
      <xdr:rowOff>73660</xdr:rowOff>
    </xdr:to>
    <xdr:cxnSp macro="">
      <xdr:nvCxnSpPr>
        <xdr:cNvPr id="416" name="直線コネクタ 415"/>
        <xdr:cNvCxnSpPr/>
      </xdr:nvCxnSpPr>
      <xdr:spPr>
        <a:xfrm>
          <a:off x="16421100" y="1276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79</xdr:row>
      <xdr:rowOff>20320</xdr:rowOff>
    </xdr:from>
    <xdr:to xmlns:xdr="http://schemas.openxmlformats.org/drawingml/2006/spreadsheetDrawing">
      <xdr:col>82</xdr:col>
      <xdr:colOff>107950</xdr:colOff>
      <xdr:row>80</xdr:row>
      <xdr:rowOff>12700</xdr:rowOff>
    </xdr:to>
    <xdr:cxnSp macro="">
      <xdr:nvCxnSpPr>
        <xdr:cNvPr id="417" name="直線コネクタ 416"/>
        <xdr:cNvCxnSpPr/>
      </xdr:nvCxnSpPr>
      <xdr:spPr>
        <a:xfrm flipV="1">
          <a:off x="15671800" y="13564870"/>
          <a:ext cx="8382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96520</xdr:rowOff>
    </xdr:from>
    <xdr:ext cx="762000" cy="259080"/>
    <xdr:sp macro="" textlink="">
      <xdr:nvSpPr>
        <xdr:cNvPr id="418" name="公債費以外平均値テキスト"/>
        <xdr:cNvSpPr txBox="1"/>
      </xdr:nvSpPr>
      <xdr:spPr>
        <a:xfrm>
          <a:off x="16598900" y="13298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80010</xdr:rowOff>
    </xdr:from>
    <xdr:to xmlns:xdr="http://schemas.openxmlformats.org/drawingml/2006/spreadsheetDrawing">
      <xdr:col>82</xdr:col>
      <xdr:colOff>158750</xdr:colOff>
      <xdr:row>79</xdr:row>
      <xdr:rowOff>10160</xdr:rowOff>
    </xdr:to>
    <xdr:sp macro="" textlink="">
      <xdr:nvSpPr>
        <xdr:cNvPr id="419" name="フローチャート: 判断 418"/>
        <xdr:cNvSpPr/>
      </xdr:nvSpPr>
      <xdr:spPr>
        <a:xfrm>
          <a:off x="16459200" y="1345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138430</xdr:rowOff>
    </xdr:from>
    <xdr:to xmlns:xdr="http://schemas.openxmlformats.org/drawingml/2006/spreadsheetDrawing">
      <xdr:col>78</xdr:col>
      <xdr:colOff>69850</xdr:colOff>
      <xdr:row>80</xdr:row>
      <xdr:rowOff>12700</xdr:rowOff>
    </xdr:to>
    <xdr:cxnSp macro="">
      <xdr:nvCxnSpPr>
        <xdr:cNvPr id="420" name="直線コネクタ 419"/>
        <xdr:cNvCxnSpPr/>
      </xdr:nvCxnSpPr>
      <xdr:spPr>
        <a:xfrm>
          <a:off x="14782800" y="13340080"/>
          <a:ext cx="8890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78</xdr:row>
      <xdr:rowOff>38100</xdr:rowOff>
    </xdr:from>
    <xdr:to xmlns:xdr="http://schemas.openxmlformats.org/drawingml/2006/spreadsheetDrawing">
      <xdr:col>78</xdr:col>
      <xdr:colOff>120650</xdr:colOff>
      <xdr:row>78</xdr:row>
      <xdr:rowOff>139700</xdr:rowOff>
    </xdr:to>
    <xdr:sp macro="" textlink="">
      <xdr:nvSpPr>
        <xdr:cNvPr id="421" name="フローチャート: 判断 420"/>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149860</xdr:rowOff>
    </xdr:from>
    <xdr:ext cx="736600" cy="259080"/>
    <xdr:sp macro="" textlink="">
      <xdr:nvSpPr>
        <xdr:cNvPr id="422" name="テキスト ボックス 421"/>
        <xdr:cNvSpPr txBox="1"/>
      </xdr:nvSpPr>
      <xdr:spPr>
        <a:xfrm>
          <a:off x="15290800" y="13180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138430</xdr:rowOff>
    </xdr:from>
    <xdr:to xmlns:xdr="http://schemas.openxmlformats.org/drawingml/2006/spreadsheetDrawing">
      <xdr:col>73</xdr:col>
      <xdr:colOff>180975</xdr:colOff>
      <xdr:row>79</xdr:row>
      <xdr:rowOff>1270</xdr:rowOff>
    </xdr:to>
    <xdr:cxnSp macro="">
      <xdr:nvCxnSpPr>
        <xdr:cNvPr id="423" name="直線コネクタ 422"/>
        <xdr:cNvCxnSpPr/>
      </xdr:nvCxnSpPr>
      <xdr:spPr>
        <a:xfrm flipV="1">
          <a:off x="13893800" y="1334008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106680</xdr:rowOff>
    </xdr:from>
    <xdr:to xmlns:xdr="http://schemas.openxmlformats.org/drawingml/2006/spreadsheetDrawing">
      <xdr:col>74</xdr:col>
      <xdr:colOff>31750</xdr:colOff>
      <xdr:row>78</xdr:row>
      <xdr:rowOff>36830</xdr:rowOff>
    </xdr:to>
    <xdr:sp macro="" textlink="">
      <xdr:nvSpPr>
        <xdr:cNvPr id="424" name="フローチャート: 判断 423"/>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21590</xdr:rowOff>
    </xdr:from>
    <xdr:ext cx="762000" cy="259080"/>
    <xdr:sp macro="" textlink="">
      <xdr:nvSpPr>
        <xdr:cNvPr id="425" name="テキスト ボックス 424"/>
        <xdr:cNvSpPr txBox="1"/>
      </xdr:nvSpPr>
      <xdr:spPr>
        <a:xfrm>
          <a:off x="14401800" y="13394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79</xdr:row>
      <xdr:rowOff>1270</xdr:rowOff>
    </xdr:from>
    <xdr:to xmlns:xdr="http://schemas.openxmlformats.org/drawingml/2006/spreadsheetDrawing">
      <xdr:col>69</xdr:col>
      <xdr:colOff>92075</xdr:colOff>
      <xdr:row>80</xdr:row>
      <xdr:rowOff>130810</xdr:rowOff>
    </xdr:to>
    <xdr:cxnSp macro="">
      <xdr:nvCxnSpPr>
        <xdr:cNvPr id="426" name="直線コネクタ 425"/>
        <xdr:cNvCxnSpPr/>
      </xdr:nvCxnSpPr>
      <xdr:spPr>
        <a:xfrm flipV="1">
          <a:off x="13004800" y="13545820"/>
          <a:ext cx="88900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95250</xdr:rowOff>
    </xdr:from>
    <xdr:to xmlns:xdr="http://schemas.openxmlformats.org/drawingml/2006/spreadsheetDrawing">
      <xdr:col>69</xdr:col>
      <xdr:colOff>142875</xdr:colOff>
      <xdr:row>79</xdr:row>
      <xdr:rowOff>25400</xdr:rowOff>
    </xdr:to>
    <xdr:sp macro="" textlink="">
      <xdr:nvSpPr>
        <xdr:cNvPr id="427" name="フローチャート: 判断 426"/>
        <xdr:cNvSpPr/>
      </xdr:nvSpPr>
      <xdr:spPr>
        <a:xfrm>
          <a:off x="138430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35560</xdr:rowOff>
    </xdr:from>
    <xdr:ext cx="761365" cy="259080"/>
    <xdr:sp macro="" textlink="">
      <xdr:nvSpPr>
        <xdr:cNvPr id="428" name="テキスト ボックス 427"/>
        <xdr:cNvSpPr txBox="1"/>
      </xdr:nvSpPr>
      <xdr:spPr>
        <a:xfrm>
          <a:off x="13512800" y="13237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114300</xdr:rowOff>
    </xdr:from>
    <xdr:to xmlns:xdr="http://schemas.openxmlformats.org/drawingml/2006/spreadsheetDrawing">
      <xdr:col>65</xdr:col>
      <xdr:colOff>53975</xdr:colOff>
      <xdr:row>79</xdr:row>
      <xdr:rowOff>44450</xdr:rowOff>
    </xdr:to>
    <xdr:sp macro="" textlink="">
      <xdr:nvSpPr>
        <xdr:cNvPr id="429" name="フローチャート: 判断 428"/>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54610</xdr:rowOff>
    </xdr:from>
    <xdr:ext cx="762000" cy="258445"/>
    <xdr:sp macro="" textlink="">
      <xdr:nvSpPr>
        <xdr:cNvPr id="430" name="テキスト ボックス 429"/>
        <xdr:cNvSpPr txBox="1"/>
      </xdr:nvSpPr>
      <xdr:spPr>
        <a:xfrm>
          <a:off x="126238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1" name="テキスト ボックス 43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32" name="テキスト ボックス 431"/>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33" name="テキスト ボックス 432"/>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4" name="テキスト ボックス 43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35" name="テキスト ボックス 434"/>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140970</xdr:rowOff>
    </xdr:from>
    <xdr:to xmlns:xdr="http://schemas.openxmlformats.org/drawingml/2006/spreadsheetDrawing">
      <xdr:col>82</xdr:col>
      <xdr:colOff>158750</xdr:colOff>
      <xdr:row>79</xdr:row>
      <xdr:rowOff>71120</xdr:rowOff>
    </xdr:to>
    <xdr:sp macro="" textlink="">
      <xdr:nvSpPr>
        <xdr:cNvPr id="436" name="楕円 435"/>
        <xdr:cNvSpPr/>
      </xdr:nvSpPr>
      <xdr:spPr>
        <a:xfrm>
          <a:off x="164592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113030</xdr:rowOff>
    </xdr:from>
    <xdr:ext cx="762000" cy="259080"/>
    <xdr:sp macro="" textlink="">
      <xdr:nvSpPr>
        <xdr:cNvPr id="437" name="公債費以外該当値テキスト"/>
        <xdr:cNvSpPr txBox="1"/>
      </xdr:nvSpPr>
      <xdr:spPr>
        <a:xfrm>
          <a:off x="16598900" y="1348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133350</xdr:rowOff>
    </xdr:from>
    <xdr:to xmlns:xdr="http://schemas.openxmlformats.org/drawingml/2006/spreadsheetDrawing">
      <xdr:col>78</xdr:col>
      <xdr:colOff>120650</xdr:colOff>
      <xdr:row>80</xdr:row>
      <xdr:rowOff>63500</xdr:rowOff>
    </xdr:to>
    <xdr:sp macro="" textlink="">
      <xdr:nvSpPr>
        <xdr:cNvPr id="438" name="楕円 437"/>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80</xdr:row>
      <xdr:rowOff>48260</xdr:rowOff>
    </xdr:from>
    <xdr:ext cx="736600" cy="259080"/>
    <xdr:sp macro="" textlink="">
      <xdr:nvSpPr>
        <xdr:cNvPr id="439" name="テキスト ボックス 438"/>
        <xdr:cNvSpPr txBox="1"/>
      </xdr:nvSpPr>
      <xdr:spPr>
        <a:xfrm>
          <a:off x="15290800" y="13764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87630</xdr:rowOff>
    </xdr:from>
    <xdr:to xmlns:xdr="http://schemas.openxmlformats.org/drawingml/2006/spreadsheetDrawing">
      <xdr:col>74</xdr:col>
      <xdr:colOff>31750</xdr:colOff>
      <xdr:row>78</xdr:row>
      <xdr:rowOff>17780</xdr:rowOff>
    </xdr:to>
    <xdr:sp macro="" textlink="">
      <xdr:nvSpPr>
        <xdr:cNvPr id="440" name="楕円 439"/>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27940</xdr:rowOff>
    </xdr:from>
    <xdr:ext cx="762000" cy="259080"/>
    <xdr:sp macro="" textlink="">
      <xdr:nvSpPr>
        <xdr:cNvPr id="441" name="テキスト ボックス 440"/>
        <xdr:cNvSpPr txBox="1"/>
      </xdr:nvSpPr>
      <xdr:spPr>
        <a:xfrm>
          <a:off x="14401800" y="13058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121920</xdr:rowOff>
    </xdr:from>
    <xdr:to xmlns:xdr="http://schemas.openxmlformats.org/drawingml/2006/spreadsheetDrawing">
      <xdr:col>69</xdr:col>
      <xdr:colOff>142875</xdr:colOff>
      <xdr:row>79</xdr:row>
      <xdr:rowOff>52070</xdr:rowOff>
    </xdr:to>
    <xdr:sp macro="" textlink="">
      <xdr:nvSpPr>
        <xdr:cNvPr id="442" name="楕円 441"/>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79</xdr:row>
      <xdr:rowOff>36830</xdr:rowOff>
    </xdr:from>
    <xdr:ext cx="761365" cy="259080"/>
    <xdr:sp macro="" textlink="">
      <xdr:nvSpPr>
        <xdr:cNvPr id="443" name="テキスト ボックス 442"/>
        <xdr:cNvSpPr txBox="1"/>
      </xdr:nvSpPr>
      <xdr:spPr>
        <a:xfrm>
          <a:off x="13512800" y="13581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80</xdr:row>
      <xdr:rowOff>80010</xdr:rowOff>
    </xdr:from>
    <xdr:to xmlns:xdr="http://schemas.openxmlformats.org/drawingml/2006/spreadsheetDrawing">
      <xdr:col>65</xdr:col>
      <xdr:colOff>53975</xdr:colOff>
      <xdr:row>81</xdr:row>
      <xdr:rowOff>10160</xdr:rowOff>
    </xdr:to>
    <xdr:sp macro="" textlink="">
      <xdr:nvSpPr>
        <xdr:cNvPr id="444" name="楕円 443"/>
        <xdr:cNvSpPr/>
      </xdr:nvSpPr>
      <xdr:spPr>
        <a:xfrm>
          <a:off x="12954000" y="1379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80</xdr:row>
      <xdr:rowOff>166370</xdr:rowOff>
    </xdr:from>
    <xdr:ext cx="762000" cy="258445"/>
    <xdr:sp macro="" textlink="">
      <xdr:nvSpPr>
        <xdr:cNvPr id="445" name="テキスト ボックス 444"/>
        <xdr:cNvSpPr txBox="1"/>
      </xdr:nvSpPr>
      <xdr:spPr>
        <a:xfrm>
          <a:off x="12623800" y="13882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福島県葛尾村</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2" name="テキスト ボックス 31"/>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6" name="テキスト ボックス 35"/>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8" name="テキスト ボックス 37"/>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2" name="テキスト ボックス 41"/>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154940</xdr:rowOff>
    </xdr:from>
    <xdr:to xmlns:xdr="http://schemas.openxmlformats.org/drawingml/2006/spreadsheetDrawing">
      <xdr:col>29</xdr:col>
      <xdr:colOff>127000</xdr:colOff>
      <xdr:row>18</xdr:row>
      <xdr:rowOff>139065</xdr:rowOff>
    </xdr:to>
    <xdr:cxnSp macro="">
      <xdr:nvCxnSpPr>
        <xdr:cNvPr id="44" name="直線コネクタ 43"/>
        <xdr:cNvCxnSpPr/>
      </xdr:nvCxnSpPr>
      <xdr:spPr>
        <a:xfrm flipV="1">
          <a:off x="5651500" y="2088515"/>
          <a:ext cx="0" cy="11842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111760</xdr:rowOff>
    </xdr:from>
    <xdr:ext cx="761365" cy="258445"/>
    <xdr:sp macro="" textlink="">
      <xdr:nvSpPr>
        <xdr:cNvPr id="45" name="人口1人当たり決算額の推移最小値テキスト130"/>
        <xdr:cNvSpPr txBox="1"/>
      </xdr:nvSpPr>
      <xdr:spPr>
        <a:xfrm>
          <a:off x="5740400" y="32454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139065</xdr:rowOff>
    </xdr:from>
    <xdr:to xmlns:xdr="http://schemas.openxmlformats.org/drawingml/2006/spreadsheetDrawing">
      <xdr:col>30</xdr:col>
      <xdr:colOff>25400</xdr:colOff>
      <xdr:row>18</xdr:row>
      <xdr:rowOff>139065</xdr:rowOff>
    </xdr:to>
    <xdr:cxnSp macro="">
      <xdr:nvCxnSpPr>
        <xdr:cNvPr id="46" name="直線コネクタ 45"/>
        <xdr:cNvCxnSpPr/>
      </xdr:nvCxnSpPr>
      <xdr:spPr>
        <a:xfrm>
          <a:off x="5562600" y="32727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69215</xdr:rowOff>
    </xdr:from>
    <xdr:ext cx="761365" cy="259080"/>
    <xdr:sp macro="" textlink="">
      <xdr:nvSpPr>
        <xdr:cNvPr id="47" name="人口1人当たり決算額の推移最大値テキスト130"/>
        <xdr:cNvSpPr txBox="1"/>
      </xdr:nvSpPr>
      <xdr:spPr>
        <a:xfrm>
          <a:off x="5740400" y="1831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770,561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154940</xdr:rowOff>
    </xdr:from>
    <xdr:to xmlns:xdr="http://schemas.openxmlformats.org/drawingml/2006/spreadsheetDrawing">
      <xdr:col>30</xdr:col>
      <xdr:colOff>25400</xdr:colOff>
      <xdr:row>11</xdr:row>
      <xdr:rowOff>154940</xdr:rowOff>
    </xdr:to>
    <xdr:cxnSp macro="">
      <xdr:nvCxnSpPr>
        <xdr:cNvPr id="48" name="直線コネクタ 47"/>
        <xdr:cNvCxnSpPr/>
      </xdr:nvCxnSpPr>
      <xdr:spPr>
        <a:xfrm>
          <a:off x="5562600" y="20885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129540</xdr:rowOff>
    </xdr:from>
    <xdr:to xmlns:xdr="http://schemas.openxmlformats.org/drawingml/2006/spreadsheetDrawing">
      <xdr:col>29</xdr:col>
      <xdr:colOff>127000</xdr:colOff>
      <xdr:row>16</xdr:row>
      <xdr:rowOff>144780</xdr:rowOff>
    </xdr:to>
    <xdr:cxnSp macro="">
      <xdr:nvCxnSpPr>
        <xdr:cNvPr id="49" name="直線コネクタ 48"/>
        <xdr:cNvCxnSpPr/>
      </xdr:nvCxnSpPr>
      <xdr:spPr>
        <a:xfrm flipV="1">
          <a:off x="5003800" y="2920365"/>
          <a:ext cx="6477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141605</xdr:rowOff>
    </xdr:from>
    <xdr:ext cx="761365" cy="259080"/>
    <xdr:sp macro="" textlink="">
      <xdr:nvSpPr>
        <xdr:cNvPr id="50" name="人口1人当たり決算額の推移平均値テキスト130"/>
        <xdr:cNvSpPr txBox="1"/>
      </xdr:nvSpPr>
      <xdr:spPr>
        <a:xfrm>
          <a:off x="5740400" y="293243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169545</xdr:rowOff>
    </xdr:from>
    <xdr:to xmlns:xdr="http://schemas.openxmlformats.org/drawingml/2006/spreadsheetDrawing">
      <xdr:col>29</xdr:col>
      <xdr:colOff>177800</xdr:colOff>
      <xdr:row>17</xdr:row>
      <xdr:rowOff>99695</xdr:rowOff>
    </xdr:to>
    <xdr:sp macro="" textlink="">
      <xdr:nvSpPr>
        <xdr:cNvPr id="51" name="フローチャート: 判断 50"/>
        <xdr:cNvSpPr/>
      </xdr:nvSpPr>
      <xdr:spPr>
        <a:xfrm>
          <a:off x="5600700" y="296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144780</xdr:rowOff>
    </xdr:from>
    <xdr:to xmlns:xdr="http://schemas.openxmlformats.org/drawingml/2006/spreadsheetDrawing">
      <xdr:col>26</xdr:col>
      <xdr:colOff>50800</xdr:colOff>
      <xdr:row>17</xdr:row>
      <xdr:rowOff>2540</xdr:rowOff>
    </xdr:to>
    <xdr:cxnSp macro="">
      <xdr:nvCxnSpPr>
        <xdr:cNvPr id="52" name="直線コネクタ 51"/>
        <xdr:cNvCxnSpPr/>
      </xdr:nvCxnSpPr>
      <xdr:spPr>
        <a:xfrm flipV="1">
          <a:off x="4305300" y="2935605"/>
          <a:ext cx="6985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17780</xdr:rowOff>
    </xdr:from>
    <xdr:to xmlns:xdr="http://schemas.openxmlformats.org/drawingml/2006/spreadsheetDrawing">
      <xdr:col>26</xdr:col>
      <xdr:colOff>101600</xdr:colOff>
      <xdr:row>17</xdr:row>
      <xdr:rowOff>119380</xdr:rowOff>
    </xdr:to>
    <xdr:sp macro="" textlink="">
      <xdr:nvSpPr>
        <xdr:cNvPr id="53" name="フローチャート: 判断 52"/>
        <xdr:cNvSpPr/>
      </xdr:nvSpPr>
      <xdr:spPr>
        <a:xfrm>
          <a:off x="4953000" y="2980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104140</xdr:rowOff>
    </xdr:from>
    <xdr:ext cx="736600" cy="259080"/>
    <xdr:sp macro="" textlink="">
      <xdr:nvSpPr>
        <xdr:cNvPr id="54" name="テキスト ボックス 53"/>
        <xdr:cNvSpPr txBox="1"/>
      </xdr:nvSpPr>
      <xdr:spPr>
        <a:xfrm>
          <a:off x="4622800" y="3066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2540</xdr:rowOff>
    </xdr:from>
    <xdr:to xmlns:xdr="http://schemas.openxmlformats.org/drawingml/2006/spreadsheetDrawing">
      <xdr:col>22</xdr:col>
      <xdr:colOff>114300</xdr:colOff>
      <xdr:row>17</xdr:row>
      <xdr:rowOff>31750</xdr:rowOff>
    </xdr:to>
    <xdr:cxnSp macro="">
      <xdr:nvCxnSpPr>
        <xdr:cNvPr id="55" name="直線コネクタ 54"/>
        <xdr:cNvCxnSpPr/>
      </xdr:nvCxnSpPr>
      <xdr:spPr>
        <a:xfrm flipV="1">
          <a:off x="3606800" y="2964815"/>
          <a:ext cx="6985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36830</xdr:rowOff>
    </xdr:from>
    <xdr:to xmlns:xdr="http://schemas.openxmlformats.org/drawingml/2006/spreadsheetDrawing">
      <xdr:col>22</xdr:col>
      <xdr:colOff>165100</xdr:colOff>
      <xdr:row>17</xdr:row>
      <xdr:rowOff>138430</xdr:rowOff>
    </xdr:to>
    <xdr:sp macro="" textlink="">
      <xdr:nvSpPr>
        <xdr:cNvPr id="56" name="フローチャート: 判断 55"/>
        <xdr:cNvSpPr/>
      </xdr:nvSpPr>
      <xdr:spPr>
        <a:xfrm>
          <a:off x="4254500" y="2999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123190</xdr:rowOff>
    </xdr:from>
    <xdr:ext cx="762000" cy="258445"/>
    <xdr:sp macro="" textlink="">
      <xdr:nvSpPr>
        <xdr:cNvPr id="57" name="テキスト ボックス 56"/>
        <xdr:cNvSpPr txBox="1"/>
      </xdr:nvSpPr>
      <xdr:spPr>
        <a:xfrm>
          <a:off x="3924300" y="3085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16510</xdr:rowOff>
    </xdr:from>
    <xdr:to xmlns:xdr="http://schemas.openxmlformats.org/drawingml/2006/spreadsheetDrawing">
      <xdr:col>18</xdr:col>
      <xdr:colOff>177800</xdr:colOff>
      <xdr:row>17</xdr:row>
      <xdr:rowOff>31750</xdr:rowOff>
    </xdr:to>
    <xdr:cxnSp macro="">
      <xdr:nvCxnSpPr>
        <xdr:cNvPr id="58" name="直線コネクタ 57"/>
        <xdr:cNvCxnSpPr/>
      </xdr:nvCxnSpPr>
      <xdr:spPr>
        <a:xfrm>
          <a:off x="2908300" y="2978785"/>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41275</xdr:rowOff>
    </xdr:from>
    <xdr:to xmlns:xdr="http://schemas.openxmlformats.org/drawingml/2006/spreadsheetDrawing">
      <xdr:col>19</xdr:col>
      <xdr:colOff>38100</xdr:colOff>
      <xdr:row>17</xdr:row>
      <xdr:rowOff>143510</xdr:rowOff>
    </xdr:to>
    <xdr:sp macro="" textlink="">
      <xdr:nvSpPr>
        <xdr:cNvPr id="59" name="フローチャート: 判断 58"/>
        <xdr:cNvSpPr/>
      </xdr:nvSpPr>
      <xdr:spPr>
        <a:xfrm>
          <a:off x="3556000" y="30035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127635</xdr:rowOff>
    </xdr:from>
    <xdr:ext cx="762000" cy="259080"/>
    <xdr:sp macro="" textlink="">
      <xdr:nvSpPr>
        <xdr:cNvPr id="60" name="テキスト ボックス 59"/>
        <xdr:cNvSpPr txBox="1"/>
      </xdr:nvSpPr>
      <xdr:spPr>
        <a:xfrm>
          <a:off x="3225800" y="308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263,276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26035</xdr:rowOff>
    </xdr:from>
    <xdr:to xmlns:xdr="http://schemas.openxmlformats.org/drawingml/2006/spreadsheetDrawing">
      <xdr:col>15</xdr:col>
      <xdr:colOff>101600</xdr:colOff>
      <xdr:row>17</xdr:row>
      <xdr:rowOff>127635</xdr:rowOff>
    </xdr:to>
    <xdr:sp macro="" textlink="">
      <xdr:nvSpPr>
        <xdr:cNvPr id="61" name="フローチャート: 判断 60"/>
        <xdr:cNvSpPr/>
      </xdr:nvSpPr>
      <xdr:spPr>
        <a:xfrm>
          <a:off x="2857500" y="298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112395</xdr:rowOff>
    </xdr:from>
    <xdr:ext cx="762000" cy="258445"/>
    <xdr:sp macro="" textlink="">
      <xdr:nvSpPr>
        <xdr:cNvPr id="62" name="テキスト ボックス 61"/>
        <xdr:cNvSpPr txBox="1"/>
      </xdr:nvSpPr>
      <xdr:spPr>
        <a:xfrm>
          <a:off x="2527300" y="30746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271,195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3" name="テキスト ボックス 62"/>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78740</xdr:rowOff>
    </xdr:from>
    <xdr:to xmlns:xdr="http://schemas.openxmlformats.org/drawingml/2006/spreadsheetDrawing">
      <xdr:col>29</xdr:col>
      <xdr:colOff>177800</xdr:colOff>
      <xdr:row>17</xdr:row>
      <xdr:rowOff>8890</xdr:rowOff>
    </xdr:to>
    <xdr:sp macro="" textlink="">
      <xdr:nvSpPr>
        <xdr:cNvPr id="68" name="楕円 67"/>
        <xdr:cNvSpPr/>
      </xdr:nvSpPr>
      <xdr:spPr>
        <a:xfrm>
          <a:off x="5600700" y="2869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95250</xdr:rowOff>
    </xdr:from>
    <xdr:ext cx="761365" cy="259080"/>
    <xdr:sp macro="" textlink="">
      <xdr:nvSpPr>
        <xdr:cNvPr id="69" name="人口1人当たり決算額の推移該当値テキスト130"/>
        <xdr:cNvSpPr txBox="1"/>
      </xdr:nvSpPr>
      <xdr:spPr>
        <a:xfrm>
          <a:off x="5740400" y="27146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333,662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93980</xdr:rowOff>
    </xdr:from>
    <xdr:to xmlns:xdr="http://schemas.openxmlformats.org/drawingml/2006/spreadsheetDrawing">
      <xdr:col>26</xdr:col>
      <xdr:colOff>101600</xdr:colOff>
      <xdr:row>17</xdr:row>
      <xdr:rowOff>24130</xdr:rowOff>
    </xdr:to>
    <xdr:sp macro="" textlink="">
      <xdr:nvSpPr>
        <xdr:cNvPr id="70" name="楕円 69"/>
        <xdr:cNvSpPr/>
      </xdr:nvSpPr>
      <xdr:spPr>
        <a:xfrm>
          <a:off x="4953000" y="2884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34290</xdr:rowOff>
    </xdr:from>
    <xdr:ext cx="736600" cy="259080"/>
    <xdr:sp macro="" textlink="">
      <xdr:nvSpPr>
        <xdr:cNvPr id="71" name="テキスト ボックス 70"/>
        <xdr:cNvSpPr txBox="1"/>
      </xdr:nvSpPr>
      <xdr:spPr>
        <a:xfrm>
          <a:off x="4622800" y="2653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325,620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123190</xdr:rowOff>
    </xdr:from>
    <xdr:to xmlns:xdr="http://schemas.openxmlformats.org/drawingml/2006/spreadsheetDrawing">
      <xdr:col>22</xdr:col>
      <xdr:colOff>165100</xdr:colOff>
      <xdr:row>17</xdr:row>
      <xdr:rowOff>53340</xdr:rowOff>
    </xdr:to>
    <xdr:sp macro="" textlink="">
      <xdr:nvSpPr>
        <xdr:cNvPr id="72" name="楕円 71"/>
        <xdr:cNvSpPr/>
      </xdr:nvSpPr>
      <xdr:spPr>
        <a:xfrm>
          <a:off x="4254500" y="2914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63500</xdr:rowOff>
    </xdr:from>
    <xdr:ext cx="762000" cy="258445"/>
    <xdr:sp macro="" textlink="">
      <xdr:nvSpPr>
        <xdr:cNvPr id="73" name="テキスト ボックス 72"/>
        <xdr:cNvSpPr txBox="1"/>
      </xdr:nvSpPr>
      <xdr:spPr>
        <a:xfrm>
          <a:off x="3924300" y="26828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310,399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152400</xdr:rowOff>
    </xdr:from>
    <xdr:to xmlns:xdr="http://schemas.openxmlformats.org/drawingml/2006/spreadsheetDrawing">
      <xdr:col>19</xdr:col>
      <xdr:colOff>38100</xdr:colOff>
      <xdr:row>17</xdr:row>
      <xdr:rowOff>82550</xdr:rowOff>
    </xdr:to>
    <xdr:sp macro="" textlink="">
      <xdr:nvSpPr>
        <xdr:cNvPr id="74" name="楕円 73"/>
        <xdr:cNvSpPr/>
      </xdr:nvSpPr>
      <xdr:spPr>
        <a:xfrm>
          <a:off x="3556000" y="2943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92710</xdr:rowOff>
    </xdr:from>
    <xdr:ext cx="762000" cy="259080"/>
    <xdr:sp macro="" textlink="">
      <xdr:nvSpPr>
        <xdr:cNvPr id="75" name="テキスト ボックス 74"/>
        <xdr:cNvSpPr txBox="1"/>
      </xdr:nvSpPr>
      <xdr:spPr>
        <a:xfrm>
          <a:off x="3225800" y="2712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295,062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137160</xdr:rowOff>
    </xdr:from>
    <xdr:to xmlns:xdr="http://schemas.openxmlformats.org/drawingml/2006/spreadsheetDrawing">
      <xdr:col>15</xdr:col>
      <xdr:colOff>101600</xdr:colOff>
      <xdr:row>17</xdr:row>
      <xdr:rowOff>67310</xdr:rowOff>
    </xdr:to>
    <xdr:sp macro="" textlink="">
      <xdr:nvSpPr>
        <xdr:cNvPr id="76" name="楕円 75"/>
        <xdr:cNvSpPr/>
      </xdr:nvSpPr>
      <xdr:spPr>
        <a:xfrm>
          <a:off x="2857500" y="2927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77470</xdr:rowOff>
    </xdr:from>
    <xdr:ext cx="762000" cy="258445"/>
    <xdr:sp macro="" textlink="">
      <xdr:nvSpPr>
        <xdr:cNvPr id="77" name="テキスト ボックス 76"/>
        <xdr:cNvSpPr txBox="1"/>
      </xdr:nvSpPr>
      <xdr:spPr>
        <a:xfrm>
          <a:off x="2527300" y="2696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1" name="テキスト ボックス 90"/>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3" name="直線コネクタ 92"/>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4" name="直線コネクタ 93"/>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8445"/>
    <xdr:sp macro="" textlink="">
      <xdr:nvSpPr>
        <xdr:cNvPr id="95" name="テキスト ボックス 94"/>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6" name="直線コネクタ 95"/>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7810"/>
    <xdr:sp macro="" textlink="">
      <xdr:nvSpPr>
        <xdr:cNvPr id="97" name="テキスト ボックス 96"/>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8" name="直線コネクタ 97"/>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7810"/>
    <xdr:sp macro="" textlink="">
      <xdr:nvSpPr>
        <xdr:cNvPr id="99" name="テキスト ボックス 98"/>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1" name="テキスト ボックス 100"/>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208280</xdr:rowOff>
    </xdr:from>
    <xdr:to xmlns:xdr="http://schemas.openxmlformats.org/drawingml/2006/spreadsheetDrawing">
      <xdr:col>29</xdr:col>
      <xdr:colOff>127000</xdr:colOff>
      <xdr:row>37</xdr:row>
      <xdr:rowOff>19050</xdr:rowOff>
    </xdr:to>
    <xdr:cxnSp macro="">
      <xdr:nvCxnSpPr>
        <xdr:cNvPr id="103" name="直線コネクタ 102"/>
        <xdr:cNvCxnSpPr/>
      </xdr:nvCxnSpPr>
      <xdr:spPr>
        <a:xfrm flipV="1">
          <a:off x="5651500" y="6132830"/>
          <a:ext cx="0" cy="10109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161925</xdr:rowOff>
    </xdr:from>
    <xdr:ext cx="761365" cy="259715"/>
    <xdr:sp macro="" textlink="">
      <xdr:nvSpPr>
        <xdr:cNvPr id="104" name="人口1人当たり決算額の推移最小値テキスト445"/>
        <xdr:cNvSpPr txBox="1"/>
      </xdr:nvSpPr>
      <xdr:spPr>
        <a:xfrm>
          <a:off x="5740400" y="711517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19050</xdr:rowOff>
    </xdr:from>
    <xdr:to xmlns:xdr="http://schemas.openxmlformats.org/drawingml/2006/spreadsheetDrawing">
      <xdr:col>30</xdr:col>
      <xdr:colOff>25400</xdr:colOff>
      <xdr:row>37</xdr:row>
      <xdr:rowOff>19050</xdr:rowOff>
    </xdr:to>
    <xdr:cxnSp macro="">
      <xdr:nvCxnSpPr>
        <xdr:cNvPr id="105" name="直線コネクタ 104"/>
        <xdr:cNvCxnSpPr/>
      </xdr:nvCxnSpPr>
      <xdr:spPr>
        <a:xfrm>
          <a:off x="5562600" y="71437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123825</xdr:rowOff>
    </xdr:from>
    <xdr:ext cx="761365" cy="258445"/>
    <xdr:sp macro="" textlink="">
      <xdr:nvSpPr>
        <xdr:cNvPr id="106" name="人口1人当たり決算額の推移最大値テキスト445"/>
        <xdr:cNvSpPr txBox="1"/>
      </xdr:nvSpPr>
      <xdr:spPr>
        <a:xfrm>
          <a:off x="5740400" y="58769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208280</xdr:rowOff>
    </xdr:from>
    <xdr:to xmlns:xdr="http://schemas.openxmlformats.org/drawingml/2006/spreadsheetDrawing">
      <xdr:col>30</xdr:col>
      <xdr:colOff>25400</xdr:colOff>
      <xdr:row>33</xdr:row>
      <xdr:rowOff>208280</xdr:rowOff>
    </xdr:to>
    <xdr:cxnSp macro="">
      <xdr:nvCxnSpPr>
        <xdr:cNvPr id="107" name="直線コネクタ 106"/>
        <xdr:cNvCxnSpPr/>
      </xdr:nvCxnSpPr>
      <xdr:spPr>
        <a:xfrm>
          <a:off x="5562600" y="613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194945</xdr:rowOff>
    </xdr:from>
    <xdr:to xmlns:xdr="http://schemas.openxmlformats.org/drawingml/2006/spreadsheetDrawing">
      <xdr:col>29</xdr:col>
      <xdr:colOff>127000</xdr:colOff>
      <xdr:row>35</xdr:row>
      <xdr:rowOff>252730</xdr:rowOff>
    </xdr:to>
    <xdr:cxnSp macro="">
      <xdr:nvCxnSpPr>
        <xdr:cNvPr id="108" name="直線コネクタ 107"/>
        <xdr:cNvCxnSpPr/>
      </xdr:nvCxnSpPr>
      <xdr:spPr>
        <a:xfrm>
          <a:off x="5003800" y="6805295"/>
          <a:ext cx="647700" cy="577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276860</xdr:rowOff>
    </xdr:from>
    <xdr:ext cx="761365" cy="259715"/>
    <xdr:sp macro="" textlink="">
      <xdr:nvSpPr>
        <xdr:cNvPr id="109" name="人口1人当たり決算額の推移平均値テキスト445"/>
        <xdr:cNvSpPr txBox="1"/>
      </xdr:nvSpPr>
      <xdr:spPr>
        <a:xfrm>
          <a:off x="5740400" y="6544310"/>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90170</xdr:rowOff>
    </xdr:from>
    <xdr:to xmlns:xdr="http://schemas.openxmlformats.org/drawingml/2006/spreadsheetDrawing">
      <xdr:col>29</xdr:col>
      <xdr:colOff>177800</xdr:colOff>
      <xdr:row>35</xdr:row>
      <xdr:rowOff>191135</xdr:rowOff>
    </xdr:to>
    <xdr:sp macro="" textlink="">
      <xdr:nvSpPr>
        <xdr:cNvPr id="110" name="フローチャート: 判断 109"/>
        <xdr:cNvSpPr/>
      </xdr:nvSpPr>
      <xdr:spPr>
        <a:xfrm>
          <a:off x="5600700" y="670052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177800</xdr:rowOff>
    </xdr:from>
    <xdr:to xmlns:xdr="http://schemas.openxmlformats.org/drawingml/2006/spreadsheetDrawing">
      <xdr:col>26</xdr:col>
      <xdr:colOff>50800</xdr:colOff>
      <xdr:row>35</xdr:row>
      <xdr:rowOff>194945</xdr:rowOff>
    </xdr:to>
    <xdr:cxnSp macro="">
      <xdr:nvCxnSpPr>
        <xdr:cNvPr id="111" name="直線コネクタ 110"/>
        <xdr:cNvCxnSpPr/>
      </xdr:nvCxnSpPr>
      <xdr:spPr>
        <a:xfrm>
          <a:off x="4305300" y="6788150"/>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104775</xdr:rowOff>
    </xdr:from>
    <xdr:to xmlns:xdr="http://schemas.openxmlformats.org/drawingml/2006/spreadsheetDrawing">
      <xdr:col>26</xdr:col>
      <xdr:colOff>101600</xdr:colOff>
      <xdr:row>35</xdr:row>
      <xdr:rowOff>205740</xdr:rowOff>
    </xdr:to>
    <xdr:sp macro="" textlink="">
      <xdr:nvSpPr>
        <xdr:cNvPr id="112" name="フローチャート: 判断 111"/>
        <xdr:cNvSpPr/>
      </xdr:nvSpPr>
      <xdr:spPr>
        <a:xfrm>
          <a:off x="49530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216535</xdr:rowOff>
    </xdr:from>
    <xdr:ext cx="736600" cy="258445"/>
    <xdr:sp macro="" textlink="">
      <xdr:nvSpPr>
        <xdr:cNvPr id="113" name="テキスト ボックス 112"/>
        <xdr:cNvSpPr txBox="1"/>
      </xdr:nvSpPr>
      <xdr:spPr>
        <a:xfrm>
          <a:off x="4622800" y="64839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177800</xdr:rowOff>
    </xdr:from>
    <xdr:to xmlns:xdr="http://schemas.openxmlformats.org/drawingml/2006/spreadsheetDrawing">
      <xdr:col>22</xdr:col>
      <xdr:colOff>114300</xdr:colOff>
      <xdr:row>35</xdr:row>
      <xdr:rowOff>238125</xdr:rowOff>
    </xdr:to>
    <xdr:cxnSp macro="">
      <xdr:nvCxnSpPr>
        <xdr:cNvPr id="114" name="直線コネクタ 113"/>
        <xdr:cNvCxnSpPr/>
      </xdr:nvCxnSpPr>
      <xdr:spPr>
        <a:xfrm flipV="1">
          <a:off x="3606800" y="6788150"/>
          <a:ext cx="6985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123825</xdr:rowOff>
    </xdr:from>
    <xdr:to xmlns:xdr="http://schemas.openxmlformats.org/drawingml/2006/spreadsheetDrawing">
      <xdr:col>22</xdr:col>
      <xdr:colOff>165100</xdr:colOff>
      <xdr:row>35</xdr:row>
      <xdr:rowOff>226060</xdr:rowOff>
    </xdr:to>
    <xdr:sp macro="" textlink="">
      <xdr:nvSpPr>
        <xdr:cNvPr id="115" name="フローチャート: 判断 114"/>
        <xdr:cNvSpPr/>
      </xdr:nvSpPr>
      <xdr:spPr>
        <a:xfrm>
          <a:off x="4254500" y="67341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235585</xdr:rowOff>
    </xdr:from>
    <xdr:ext cx="762000" cy="257810"/>
    <xdr:sp macro="" textlink="">
      <xdr:nvSpPr>
        <xdr:cNvPr id="116" name="テキスト ボックス 115"/>
        <xdr:cNvSpPr txBox="1"/>
      </xdr:nvSpPr>
      <xdr:spPr>
        <a:xfrm>
          <a:off x="3924300" y="65030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238125</xdr:rowOff>
    </xdr:from>
    <xdr:to xmlns:xdr="http://schemas.openxmlformats.org/drawingml/2006/spreadsheetDrawing">
      <xdr:col>18</xdr:col>
      <xdr:colOff>177800</xdr:colOff>
      <xdr:row>35</xdr:row>
      <xdr:rowOff>287655</xdr:rowOff>
    </xdr:to>
    <xdr:cxnSp macro="">
      <xdr:nvCxnSpPr>
        <xdr:cNvPr id="117" name="直線コネクタ 116"/>
        <xdr:cNvCxnSpPr/>
      </xdr:nvCxnSpPr>
      <xdr:spPr>
        <a:xfrm flipV="1">
          <a:off x="2908300" y="6848475"/>
          <a:ext cx="6985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139700</xdr:rowOff>
    </xdr:from>
    <xdr:to xmlns:xdr="http://schemas.openxmlformats.org/drawingml/2006/spreadsheetDrawing">
      <xdr:col>19</xdr:col>
      <xdr:colOff>38100</xdr:colOff>
      <xdr:row>35</xdr:row>
      <xdr:rowOff>240665</xdr:rowOff>
    </xdr:to>
    <xdr:sp macro="" textlink="">
      <xdr:nvSpPr>
        <xdr:cNvPr id="118" name="フローチャート: 判断 117"/>
        <xdr:cNvSpPr/>
      </xdr:nvSpPr>
      <xdr:spPr>
        <a:xfrm>
          <a:off x="3556000" y="67500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251460</xdr:rowOff>
    </xdr:from>
    <xdr:ext cx="762000" cy="259715"/>
    <xdr:sp macro="" textlink="">
      <xdr:nvSpPr>
        <xdr:cNvPr id="119" name="テキスト ボックス 118"/>
        <xdr:cNvSpPr txBox="1"/>
      </xdr:nvSpPr>
      <xdr:spPr>
        <a:xfrm>
          <a:off x="3225800" y="65189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150495</xdr:rowOff>
    </xdr:from>
    <xdr:to xmlns:xdr="http://schemas.openxmlformats.org/drawingml/2006/spreadsheetDrawing">
      <xdr:col>15</xdr:col>
      <xdr:colOff>101600</xdr:colOff>
      <xdr:row>35</xdr:row>
      <xdr:rowOff>251460</xdr:rowOff>
    </xdr:to>
    <xdr:sp macro="" textlink="">
      <xdr:nvSpPr>
        <xdr:cNvPr id="120" name="フローチャート: 判断 119"/>
        <xdr:cNvSpPr/>
      </xdr:nvSpPr>
      <xdr:spPr>
        <a:xfrm>
          <a:off x="2857500" y="67608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262255</xdr:rowOff>
    </xdr:from>
    <xdr:ext cx="762000" cy="258445"/>
    <xdr:sp macro="" textlink="">
      <xdr:nvSpPr>
        <xdr:cNvPr id="121" name="テキスト ボックス 120"/>
        <xdr:cNvSpPr txBox="1"/>
      </xdr:nvSpPr>
      <xdr:spPr>
        <a:xfrm>
          <a:off x="2527300" y="6529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2" name="テキスト ボックス 121"/>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203200</xdr:rowOff>
    </xdr:from>
    <xdr:to xmlns:xdr="http://schemas.openxmlformats.org/drawingml/2006/spreadsheetDrawing">
      <xdr:col>29</xdr:col>
      <xdr:colOff>177800</xdr:colOff>
      <xdr:row>35</xdr:row>
      <xdr:rowOff>304165</xdr:rowOff>
    </xdr:to>
    <xdr:sp macro="" textlink="">
      <xdr:nvSpPr>
        <xdr:cNvPr id="127" name="楕円 126"/>
        <xdr:cNvSpPr/>
      </xdr:nvSpPr>
      <xdr:spPr>
        <a:xfrm>
          <a:off x="5600700" y="68135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174625</xdr:rowOff>
    </xdr:from>
    <xdr:ext cx="761365" cy="259080"/>
    <xdr:sp macro="" textlink="">
      <xdr:nvSpPr>
        <xdr:cNvPr id="128" name="人口1人当たり決算額の推移該当値テキスト445"/>
        <xdr:cNvSpPr txBox="1"/>
      </xdr:nvSpPr>
      <xdr:spPr>
        <a:xfrm>
          <a:off x="5740400" y="67849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144145</xdr:rowOff>
    </xdr:from>
    <xdr:to xmlns:xdr="http://schemas.openxmlformats.org/drawingml/2006/spreadsheetDrawing">
      <xdr:col>26</xdr:col>
      <xdr:colOff>101600</xdr:colOff>
      <xdr:row>35</xdr:row>
      <xdr:rowOff>244475</xdr:rowOff>
    </xdr:to>
    <xdr:sp macro="" textlink="">
      <xdr:nvSpPr>
        <xdr:cNvPr id="129" name="楕円 128"/>
        <xdr:cNvSpPr/>
      </xdr:nvSpPr>
      <xdr:spPr>
        <a:xfrm>
          <a:off x="4953000" y="675449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229870</xdr:rowOff>
    </xdr:from>
    <xdr:ext cx="736600" cy="259080"/>
    <xdr:sp macro="" textlink="">
      <xdr:nvSpPr>
        <xdr:cNvPr id="130" name="テキスト ボックス 129"/>
        <xdr:cNvSpPr txBox="1"/>
      </xdr:nvSpPr>
      <xdr:spPr>
        <a:xfrm>
          <a:off x="4622800" y="6840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126365</xdr:rowOff>
    </xdr:from>
    <xdr:to xmlns:xdr="http://schemas.openxmlformats.org/drawingml/2006/spreadsheetDrawing">
      <xdr:col>22</xdr:col>
      <xdr:colOff>165100</xdr:colOff>
      <xdr:row>35</xdr:row>
      <xdr:rowOff>228600</xdr:rowOff>
    </xdr:to>
    <xdr:sp macro="" textlink="">
      <xdr:nvSpPr>
        <xdr:cNvPr id="131" name="楕円 130"/>
        <xdr:cNvSpPr/>
      </xdr:nvSpPr>
      <xdr:spPr>
        <a:xfrm>
          <a:off x="4254500" y="67367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212725</xdr:rowOff>
    </xdr:from>
    <xdr:ext cx="762000" cy="258445"/>
    <xdr:sp macro="" textlink="">
      <xdr:nvSpPr>
        <xdr:cNvPr id="132" name="テキスト ボックス 131"/>
        <xdr:cNvSpPr txBox="1"/>
      </xdr:nvSpPr>
      <xdr:spPr>
        <a:xfrm>
          <a:off x="3924300" y="6823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186690</xdr:rowOff>
    </xdr:from>
    <xdr:to xmlns:xdr="http://schemas.openxmlformats.org/drawingml/2006/spreadsheetDrawing">
      <xdr:col>19</xdr:col>
      <xdr:colOff>38100</xdr:colOff>
      <xdr:row>35</xdr:row>
      <xdr:rowOff>287655</xdr:rowOff>
    </xdr:to>
    <xdr:sp macro="" textlink="">
      <xdr:nvSpPr>
        <xdr:cNvPr id="133" name="楕円 132"/>
        <xdr:cNvSpPr/>
      </xdr:nvSpPr>
      <xdr:spPr>
        <a:xfrm>
          <a:off x="3556000" y="67970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273050</xdr:rowOff>
    </xdr:from>
    <xdr:ext cx="762000" cy="259080"/>
    <xdr:sp macro="" textlink="">
      <xdr:nvSpPr>
        <xdr:cNvPr id="134" name="テキスト ボックス 133"/>
        <xdr:cNvSpPr txBox="1"/>
      </xdr:nvSpPr>
      <xdr:spPr>
        <a:xfrm>
          <a:off x="3225800" y="688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238125</xdr:rowOff>
    </xdr:from>
    <xdr:to xmlns:xdr="http://schemas.openxmlformats.org/drawingml/2006/spreadsheetDrawing">
      <xdr:col>15</xdr:col>
      <xdr:colOff>101600</xdr:colOff>
      <xdr:row>35</xdr:row>
      <xdr:rowOff>339090</xdr:rowOff>
    </xdr:to>
    <xdr:sp macro="" textlink="">
      <xdr:nvSpPr>
        <xdr:cNvPr id="135" name="楕円 134"/>
        <xdr:cNvSpPr/>
      </xdr:nvSpPr>
      <xdr:spPr>
        <a:xfrm>
          <a:off x="2857500" y="68484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323850</xdr:rowOff>
    </xdr:from>
    <xdr:ext cx="762000" cy="259080"/>
    <xdr:sp macro="" textlink="">
      <xdr:nvSpPr>
        <xdr:cNvPr id="136" name="テキスト ボックス 135"/>
        <xdr:cNvSpPr txBox="1"/>
      </xdr:nvSpPr>
      <xdr:spPr>
        <a:xfrm>
          <a:off x="2527300" y="693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27,235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福島県葛尾村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1,273
1,257
84.37
5,637,175
5,505,731
126,666
1,101,970
1,278,721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4995" cy="259080"/>
    <xdr:sp macro="" textlink="">
      <xdr:nvSpPr>
        <xdr:cNvPr id="45" name="テキスト ボックス 44"/>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995" cy="258445"/>
    <xdr:sp macro="" textlink="">
      <xdr:nvSpPr>
        <xdr:cNvPr id="47" name="テキスト ボックス 46"/>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995" cy="259080"/>
    <xdr:sp macro="" textlink="">
      <xdr:nvSpPr>
        <xdr:cNvPr id="49" name="テキスト ボックス 48"/>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995" cy="259080"/>
    <xdr:sp macro="" textlink="">
      <xdr:nvSpPr>
        <xdr:cNvPr id="51" name="テキスト ボックス 50"/>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5165" cy="258445"/>
    <xdr:sp macro="" textlink="">
      <xdr:nvSpPr>
        <xdr:cNvPr id="53" name="テキスト ボックス 52"/>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98425</xdr:rowOff>
    </xdr:from>
    <xdr:to xmlns:xdr="http://schemas.openxmlformats.org/drawingml/2006/spreadsheetDrawing">
      <xdr:col>24</xdr:col>
      <xdr:colOff>62865</xdr:colOff>
      <xdr:row>37</xdr:row>
      <xdr:rowOff>170815</xdr:rowOff>
    </xdr:to>
    <xdr:cxnSp macro="">
      <xdr:nvCxnSpPr>
        <xdr:cNvPr id="55" name="直線コネクタ 54"/>
        <xdr:cNvCxnSpPr/>
      </xdr:nvCxnSpPr>
      <xdr:spPr>
        <a:xfrm flipV="1">
          <a:off x="4633595" y="5241925"/>
          <a:ext cx="127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3175</xdr:rowOff>
    </xdr:from>
    <xdr:ext cx="598805" cy="259080"/>
    <xdr:sp macro="" textlink="">
      <xdr:nvSpPr>
        <xdr:cNvPr id="56" name="人件費最小値テキスト"/>
        <xdr:cNvSpPr txBox="1"/>
      </xdr:nvSpPr>
      <xdr:spPr>
        <a:xfrm>
          <a:off x="4686300" y="6518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170815</xdr:rowOff>
    </xdr:from>
    <xdr:to xmlns:xdr="http://schemas.openxmlformats.org/drawingml/2006/spreadsheetDrawing">
      <xdr:col>24</xdr:col>
      <xdr:colOff>152400</xdr:colOff>
      <xdr:row>37</xdr:row>
      <xdr:rowOff>170815</xdr:rowOff>
    </xdr:to>
    <xdr:cxnSp macro="">
      <xdr:nvCxnSpPr>
        <xdr:cNvPr id="57" name="直線コネクタ 56"/>
        <xdr:cNvCxnSpPr/>
      </xdr:nvCxnSpPr>
      <xdr:spPr>
        <a:xfrm>
          <a:off x="4546600" y="6514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45085</xdr:rowOff>
    </xdr:from>
    <xdr:ext cx="598805" cy="258445"/>
    <xdr:sp macro="" textlink="">
      <xdr:nvSpPr>
        <xdr:cNvPr id="58" name="人件費最大値テキスト"/>
        <xdr:cNvSpPr txBox="1"/>
      </xdr:nvSpPr>
      <xdr:spPr>
        <a:xfrm>
          <a:off x="4686300" y="5017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781,762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98425</xdr:rowOff>
    </xdr:from>
    <xdr:to xmlns:xdr="http://schemas.openxmlformats.org/drawingml/2006/spreadsheetDrawing">
      <xdr:col>24</xdr:col>
      <xdr:colOff>152400</xdr:colOff>
      <xdr:row>30</xdr:row>
      <xdr:rowOff>98425</xdr:rowOff>
    </xdr:to>
    <xdr:cxnSp macro="">
      <xdr:nvCxnSpPr>
        <xdr:cNvPr id="59" name="直線コネクタ 58"/>
        <xdr:cNvCxnSpPr/>
      </xdr:nvCxnSpPr>
      <xdr:spPr>
        <a:xfrm>
          <a:off x="4546600" y="5241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11430</xdr:rowOff>
    </xdr:from>
    <xdr:to xmlns:xdr="http://schemas.openxmlformats.org/drawingml/2006/spreadsheetDrawing">
      <xdr:col>24</xdr:col>
      <xdr:colOff>63500</xdr:colOff>
      <xdr:row>36</xdr:row>
      <xdr:rowOff>18415</xdr:rowOff>
    </xdr:to>
    <xdr:cxnSp macro="">
      <xdr:nvCxnSpPr>
        <xdr:cNvPr id="60" name="直線コネクタ 59"/>
        <xdr:cNvCxnSpPr/>
      </xdr:nvCxnSpPr>
      <xdr:spPr>
        <a:xfrm flipV="1">
          <a:off x="3797300" y="618363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22860</xdr:rowOff>
    </xdr:from>
    <xdr:ext cx="598805" cy="259080"/>
    <xdr:sp macro="" textlink="">
      <xdr:nvSpPr>
        <xdr:cNvPr id="61" name="人件費平均値テキスト"/>
        <xdr:cNvSpPr txBox="1"/>
      </xdr:nvSpPr>
      <xdr:spPr>
        <a:xfrm>
          <a:off x="4686300" y="61950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44450</xdr:rowOff>
    </xdr:from>
    <xdr:to xmlns:xdr="http://schemas.openxmlformats.org/drawingml/2006/spreadsheetDrawing">
      <xdr:col>24</xdr:col>
      <xdr:colOff>114300</xdr:colOff>
      <xdr:row>36</xdr:row>
      <xdr:rowOff>146050</xdr:rowOff>
    </xdr:to>
    <xdr:sp macro="" textlink="">
      <xdr:nvSpPr>
        <xdr:cNvPr id="62" name="フローチャート: 判断 61"/>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18415</xdr:rowOff>
    </xdr:from>
    <xdr:to xmlns:xdr="http://schemas.openxmlformats.org/drawingml/2006/spreadsheetDrawing">
      <xdr:col>19</xdr:col>
      <xdr:colOff>177800</xdr:colOff>
      <xdr:row>36</xdr:row>
      <xdr:rowOff>45720</xdr:rowOff>
    </xdr:to>
    <xdr:cxnSp macro="">
      <xdr:nvCxnSpPr>
        <xdr:cNvPr id="63" name="直線コネクタ 62"/>
        <xdr:cNvCxnSpPr/>
      </xdr:nvCxnSpPr>
      <xdr:spPr>
        <a:xfrm flipV="1">
          <a:off x="2908300" y="61906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52070</xdr:rowOff>
    </xdr:from>
    <xdr:to xmlns:xdr="http://schemas.openxmlformats.org/drawingml/2006/spreadsheetDrawing">
      <xdr:col>20</xdr:col>
      <xdr:colOff>38100</xdr:colOff>
      <xdr:row>36</xdr:row>
      <xdr:rowOff>153035</xdr:rowOff>
    </xdr:to>
    <xdr:sp macro="" textlink="">
      <xdr:nvSpPr>
        <xdr:cNvPr id="64" name="フローチャート: 判断 63"/>
        <xdr:cNvSpPr/>
      </xdr:nvSpPr>
      <xdr:spPr>
        <a:xfrm>
          <a:off x="37465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144145</xdr:rowOff>
    </xdr:from>
    <xdr:ext cx="598170" cy="258445"/>
    <xdr:sp macro="" textlink="">
      <xdr:nvSpPr>
        <xdr:cNvPr id="65" name="テキスト ボックス 64"/>
        <xdr:cNvSpPr txBox="1"/>
      </xdr:nvSpPr>
      <xdr:spPr>
        <a:xfrm>
          <a:off x="3497580" y="63163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45720</xdr:rowOff>
    </xdr:from>
    <xdr:to xmlns:xdr="http://schemas.openxmlformats.org/drawingml/2006/spreadsheetDrawing">
      <xdr:col>15</xdr:col>
      <xdr:colOff>50800</xdr:colOff>
      <xdr:row>36</xdr:row>
      <xdr:rowOff>57785</xdr:rowOff>
    </xdr:to>
    <xdr:cxnSp macro="">
      <xdr:nvCxnSpPr>
        <xdr:cNvPr id="66" name="直線コネクタ 65"/>
        <xdr:cNvCxnSpPr/>
      </xdr:nvCxnSpPr>
      <xdr:spPr>
        <a:xfrm flipV="1">
          <a:off x="2019300" y="62179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67310</xdr:rowOff>
    </xdr:from>
    <xdr:to xmlns:xdr="http://schemas.openxmlformats.org/drawingml/2006/spreadsheetDrawing">
      <xdr:col>15</xdr:col>
      <xdr:colOff>101600</xdr:colOff>
      <xdr:row>36</xdr:row>
      <xdr:rowOff>168910</xdr:rowOff>
    </xdr:to>
    <xdr:sp macro="" textlink="">
      <xdr:nvSpPr>
        <xdr:cNvPr id="67" name="フローチャート: 判断 66"/>
        <xdr:cNvSpPr/>
      </xdr:nvSpPr>
      <xdr:spPr>
        <a:xfrm>
          <a:off x="2857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160020</xdr:rowOff>
    </xdr:from>
    <xdr:ext cx="598170" cy="259080"/>
    <xdr:sp macro="" textlink="">
      <xdr:nvSpPr>
        <xdr:cNvPr id="68" name="テキスト ボックス 67"/>
        <xdr:cNvSpPr txBox="1"/>
      </xdr:nvSpPr>
      <xdr:spPr>
        <a:xfrm>
          <a:off x="2608580" y="63322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57785</xdr:rowOff>
    </xdr:from>
    <xdr:to xmlns:xdr="http://schemas.openxmlformats.org/drawingml/2006/spreadsheetDrawing">
      <xdr:col>10</xdr:col>
      <xdr:colOff>114300</xdr:colOff>
      <xdr:row>36</xdr:row>
      <xdr:rowOff>102235</xdr:rowOff>
    </xdr:to>
    <xdr:cxnSp macro="">
      <xdr:nvCxnSpPr>
        <xdr:cNvPr id="69" name="直線コネクタ 68"/>
        <xdr:cNvCxnSpPr/>
      </xdr:nvCxnSpPr>
      <xdr:spPr>
        <a:xfrm flipV="1">
          <a:off x="1130300" y="622998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50800</xdr:rowOff>
    </xdr:from>
    <xdr:to xmlns:xdr="http://schemas.openxmlformats.org/drawingml/2006/spreadsheetDrawing">
      <xdr:col>10</xdr:col>
      <xdr:colOff>165100</xdr:colOff>
      <xdr:row>36</xdr:row>
      <xdr:rowOff>152400</xdr:rowOff>
    </xdr:to>
    <xdr:sp macro="" textlink="">
      <xdr:nvSpPr>
        <xdr:cNvPr id="70" name="フローチャート: 判断 69"/>
        <xdr:cNvSpPr/>
      </xdr:nvSpPr>
      <xdr:spPr>
        <a:xfrm>
          <a:off x="1968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143510</xdr:rowOff>
    </xdr:from>
    <xdr:ext cx="598170" cy="258445"/>
    <xdr:sp macro="" textlink="">
      <xdr:nvSpPr>
        <xdr:cNvPr id="71" name="テキスト ボックス 70"/>
        <xdr:cNvSpPr txBox="1"/>
      </xdr:nvSpPr>
      <xdr:spPr>
        <a:xfrm>
          <a:off x="1719580" y="6315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92075</xdr:rowOff>
    </xdr:from>
    <xdr:to xmlns:xdr="http://schemas.openxmlformats.org/drawingml/2006/spreadsheetDrawing">
      <xdr:col>6</xdr:col>
      <xdr:colOff>38100</xdr:colOff>
      <xdr:row>37</xdr:row>
      <xdr:rowOff>22225</xdr:rowOff>
    </xdr:to>
    <xdr:sp macro="" textlink="">
      <xdr:nvSpPr>
        <xdr:cNvPr id="72" name="フローチャート: 判断 71"/>
        <xdr:cNvSpPr/>
      </xdr:nvSpPr>
      <xdr:spPr>
        <a:xfrm>
          <a:off x="1079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13335</xdr:rowOff>
    </xdr:from>
    <xdr:ext cx="598170" cy="259080"/>
    <xdr:sp macro="" textlink="">
      <xdr:nvSpPr>
        <xdr:cNvPr id="73" name="テキスト ボックス 72"/>
        <xdr:cNvSpPr txBox="1"/>
      </xdr:nvSpPr>
      <xdr:spPr>
        <a:xfrm>
          <a:off x="830580" y="63569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132080</xdr:rowOff>
    </xdr:from>
    <xdr:to xmlns:xdr="http://schemas.openxmlformats.org/drawingml/2006/spreadsheetDrawing">
      <xdr:col>24</xdr:col>
      <xdr:colOff>114300</xdr:colOff>
      <xdr:row>36</xdr:row>
      <xdr:rowOff>62230</xdr:rowOff>
    </xdr:to>
    <xdr:sp macro="" textlink="">
      <xdr:nvSpPr>
        <xdr:cNvPr id="79" name="楕円 78"/>
        <xdr:cNvSpPr/>
      </xdr:nvSpPr>
      <xdr:spPr>
        <a:xfrm>
          <a:off x="4584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154940</xdr:rowOff>
    </xdr:from>
    <xdr:ext cx="598805" cy="258445"/>
    <xdr:sp macro="" textlink="">
      <xdr:nvSpPr>
        <xdr:cNvPr id="80" name="人件費該当値テキスト"/>
        <xdr:cNvSpPr txBox="1"/>
      </xdr:nvSpPr>
      <xdr:spPr>
        <a:xfrm>
          <a:off x="4686300" y="59842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139065</xdr:rowOff>
    </xdr:from>
    <xdr:to xmlns:xdr="http://schemas.openxmlformats.org/drawingml/2006/spreadsheetDrawing">
      <xdr:col>20</xdr:col>
      <xdr:colOff>38100</xdr:colOff>
      <xdr:row>36</xdr:row>
      <xdr:rowOff>69215</xdr:rowOff>
    </xdr:to>
    <xdr:sp macro="" textlink="">
      <xdr:nvSpPr>
        <xdr:cNvPr id="81" name="楕円 80"/>
        <xdr:cNvSpPr/>
      </xdr:nvSpPr>
      <xdr:spPr>
        <a:xfrm>
          <a:off x="37465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86360</xdr:rowOff>
    </xdr:from>
    <xdr:ext cx="598170" cy="258445"/>
    <xdr:sp macro="" textlink="">
      <xdr:nvSpPr>
        <xdr:cNvPr id="82" name="テキスト ボックス 81"/>
        <xdr:cNvSpPr txBox="1"/>
      </xdr:nvSpPr>
      <xdr:spPr>
        <a:xfrm>
          <a:off x="3497580" y="5915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166370</xdr:rowOff>
    </xdr:from>
    <xdr:to xmlns:xdr="http://schemas.openxmlformats.org/drawingml/2006/spreadsheetDrawing">
      <xdr:col>15</xdr:col>
      <xdr:colOff>101600</xdr:colOff>
      <xdr:row>36</xdr:row>
      <xdr:rowOff>96520</xdr:rowOff>
    </xdr:to>
    <xdr:sp macro="" textlink="">
      <xdr:nvSpPr>
        <xdr:cNvPr id="83" name="楕円 82"/>
        <xdr:cNvSpPr/>
      </xdr:nvSpPr>
      <xdr:spPr>
        <a:xfrm>
          <a:off x="2857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113030</xdr:rowOff>
    </xdr:from>
    <xdr:ext cx="598170" cy="259080"/>
    <xdr:sp macro="" textlink="">
      <xdr:nvSpPr>
        <xdr:cNvPr id="84" name="テキスト ボックス 83"/>
        <xdr:cNvSpPr txBox="1"/>
      </xdr:nvSpPr>
      <xdr:spPr>
        <a:xfrm>
          <a:off x="2608580" y="5942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6985</xdr:rowOff>
    </xdr:from>
    <xdr:to xmlns:xdr="http://schemas.openxmlformats.org/drawingml/2006/spreadsheetDrawing">
      <xdr:col>10</xdr:col>
      <xdr:colOff>165100</xdr:colOff>
      <xdr:row>36</xdr:row>
      <xdr:rowOff>109220</xdr:rowOff>
    </xdr:to>
    <xdr:sp macro="" textlink="">
      <xdr:nvSpPr>
        <xdr:cNvPr id="85" name="楕円 84"/>
        <xdr:cNvSpPr/>
      </xdr:nvSpPr>
      <xdr:spPr>
        <a:xfrm>
          <a:off x="1968500" y="6179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125095</xdr:rowOff>
    </xdr:from>
    <xdr:ext cx="598170" cy="258445"/>
    <xdr:sp macro="" textlink="">
      <xdr:nvSpPr>
        <xdr:cNvPr id="86" name="テキスト ボックス 85"/>
        <xdr:cNvSpPr txBox="1"/>
      </xdr:nvSpPr>
      <xdr:spPr>
        <a:xfrm>
          <a:off x="1719580" y="59543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52070</xdr:rowOff>
    </xdr:from>
    <xdr:to xmlns:xdr="http://schemas.openxmlformats.org/drawingml/2006/spreadsheetDrawing">
      <xdr:col>6</xdr:col>
      <xdr:colOff>38100</xdr:colOff>
      <xdr:row>36</xdr:row>
      <xdr:rowOff>153035</xdr:rowOff>
    </xdr:to>
    <xdr:sp macro="" textlink="">
      <xdr:nvSpPr>
        <xdr:cNvPr id="87" name="楕円 86"/>
        <xdr:cNvSpPr/>
      </xdr:nvSpPr>
      <xdr:spPr>
        <a:xfrm>
          <a:off x="1079500" y="6224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169545</xdr:rowOff>
    </xdr:from>
    <xdr:ext cx="598170" cy="258445"/>
    <xdr:sp macro="" textlink="">
      <xdr:nvSpPr>
        <xdr:cNvPr id="88" name="テキスト ボックス 87"/>
        <xdr:cNvSpPr txBox="1"/>
      </xdr:nvSpPr>
      <xdr:spPr>
        <a:xfrm>
          <a:off x="830580" y="59988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0" name="テキスト ボックス 99"/>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2" name="テキスト ボックス 101"/>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4" name="テキスト ボックス 103"/>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6" name="テキスト ボックス 105"/>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5165" cy="259080"/>
    <xdr:sp macro="" textlink="">
      <xdr:nvSpPr>
        <xdr:cNvPr id="108" name="テキスト ボックス 107"/>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0" name="テキスト ボックス 109"/>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143510</xdr:rowOff>
    </xdr:from>
    <xdr:to xmlns:xdr="http://schemas.openxmlformats.org/drawingml/2006/spreadsheetDrawing">
      <xdr:col>24</xdr:col>
      <xdr:colOff>62865</xdr:colOff>
      <xdr:row>58</xdr:row>
      <xdr:rowOff>93980</xdr:rowOff>
    </xdr:to>
    <xdr:cxnSp macro="">
      <xdr:nvCxnSpPr>
        <xdr:cNvPr id="112" name="直線コネクタ 111"/>
        <xdr:cNvCxnSpPr/>
      </xdr:nvCxnSpPr>
      <xdr:spPr>
        <a:xfrm flipV="1">
          <a:off x="4633595" y="8716010"/>
          <a:ext cx="127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97790</xdr:rowOff>
    </xdr:from>
    <xdr:ext cx="534670" cy="258445"/>
    <xdr:sp macro="" textlink="">
      <xdr:nvSpPr>
        <xdr:cNvPr id="113" name="物件費最小値テキスト"/>
        <xdr:cNvSpPr txBox="1"/>
      </xdr:nvSpPr>
      <xdr:spPr>
        <a:xfrm>
          <a:off x="4686300" y="100418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93980</xdr:rowOff>
    </xdr:from>
    <xdr:to xmlns:xdr="http://schemas.openxmlformats.org/drawingml/2006/spreadsheetDrawing">
      <xdr:col>24</xdr:col>
      <xdr:colOff>152400</xdr:colOff>
      <xdr:row>58</xdr:row>
      <xdr:rowOff>93980</xdr:rowOff>
    </xdr:to>
    <xdr:cxnSp macro="">
      <xdr:nvCxnSpPr>
        <xdr:cNvPr id="114" name="直線コネクタ 113"/>
        <xdr:cNvCxnSpPr/>
      </xdr:nvCxnSpPr>
      <xdr:spPr>
        <a:xfrm>
          <a:off x="4546600" y="10038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90170</xdr:rowOff>
    </xdr:from>
    <xdr:ext cx="690245" cy="259080"/>
    <xdr:sp macro="" textlink="">
      <xdr:nvSpPr>
        <xdr:cNvPr id="115" name="物件費最大値テキスト"/>
        <xdr:cNvSpPr txBox="1"/>
      </xdr:nvSpPr>
      <xdr:spPr>
        <a:xfrm>
          <a:off x="4686300" y="84912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1,136,786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143510</xdr:rowOff>
    </xdr:from>
    <xdr:to xmlns:xdr="http://schemas.openxmlformats.org/drawingml/2006/spreadsheetDrawing">
      <xdr:col>24</xdr:col>
      <xdr:colOff>152400</xdr:colOff>
      <xdr:row>50</xdr:row>
      <xdr:rowOff>143510</xdr:rowOff>
    </xdr:to>
    <xdr:cxnSp macro="">
      <xdr:nvCxnSpPr>
        <xdr:cNvPr id="116" name="直線コネクタ 115"/>
        <xdr:cNvCxnSpPr/>
      </xdr:nvCxnSpPr>
      <xdr:spPr>
        <a:xfrm>
          <a:off x="4546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13970</xdr:rowOff>
    </xdr:from>
    <xdr:to xmlns:xdr="http://schemas.openxmlformats.org/drawingml/2006/spreadsheetDrawing">
      <xdr:col>24</xdr:col>
      <xdr:colOff>63500</xdr:colOff>
      <xdr:row>55</xdr:row>
      <xdr:rowOff>37465</xdr:rowOff>
    </xdr:to>
    <xdr:cxnSp macro="">
      <xdr:nvCxnSpPr>
        <xdr:cNvPr id="117" name="直線コネクタ 116"/>
        <xdr:cNvCxnSpPr/>
      </xdr:nvCxnSpPr>
      <xdr:spPr>
        <a:xfrm>
          <a:off x="3797300" y="944372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151130</xdr:rowOff>
    </xdr:from>
    <xdr:ext cx="598805" cy="259080"/>
    <xdr:sp macro="" textlink="">
      <xdr:nvSpPr>
        <xdr:cNvPr id="118" name="物件費平均値テキスト"/>
        <xdr:cNvSpPr txBox="1"/>
      </xdr:nvSpPr>
      <xdr:spPr>
        <a:xfrm>
          <a:off x="4686300" y="97523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1270</xdr:rowOff>
    </xdr:from>
    <xdr:to xmlns:xdr="http://schemas.openxmlformats.org/drawingml/2006/spreadsheetDrawing">
      <xdr:col>24</xdr:col>
      <xdr:colOff>114300</xdr:colOff>
      <xdr:row>57</xdr:row>
      <xdr:rowOff>102870</xdr:rowOff>
    </xdr:to>
    <xdr:sp macro="" textlink="">
      <xdr:nvSpPr>
        <xdr:cNvPr id="119" name="フローチャート: 判断 118"/>
        <xdr:cNvSpPr/>
      </xdr:nvSpPr>
      <xdr:spPr>
        <a:xfrm>
          <a:off x="45847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13970</xdr:rowOff>
    </xdr:from>
    <xdr:to xmlns:xdr="http://schemas.openxmlformats.org/drawingml/2006/spreadsheetDrawing">
      <xdr:col>19</xdr:col>
      <xdr:colOff>177800</xdr:colOff>
      <xdr:row>55</xdr:row>
      <xdr:rowOff>52070</xdr:rowOff>
    </xdr:to>
    <xdr:cxnSp macro="">
      <xdr:nvCxnSpPr>
        <xdr:cNvPr id="120" name="直線コネクタ 119"/>
        <xdr:cNvCxnSpPr/>
      </xdr:nvCxnSpPr>
      <xdr:spPr>
        <a:xfrm flipV="1">
          <a:off x="2908300" y="94437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6350</xdr:rowOff>
    </xdr:from>
    <xdr:to xmlns:xdr="http://schemas.openxmlformats.org/drawingml/2006/spreadsheetDrawing">
      <xdr:col>20</xdr:col>
      <xdr:colOff>38100</xdr:colOff>
      <xdr:row>57</xdr:row>
      <xdr:rowOff>107315</xdr:rowOff>
    </xdr:to>
    <xdr:sp macro="" textlink="">
      <xdr:nvSpPr>
        <xdr:cNvPr id="121" name="フローチャート: 判断 120"/>
        <xdr:cNvSpPr/>
      </xdr:nvSpPr>
      <xdr:spPr>
        <a:xfrm>
          <a:off x="3746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98425</xdr:rowOff>
    </xdr:from>
    <xdr:ext cx="598170" cy="258445"/>
    <xdr:sp macro="" textlink="">
      <xdr:nvSpPr>
        <xdr:cNvPr id="122" name="テキスト ボックス 121"/>
        <xdr:cNvSpPr txBox="1"/>
      </xdr:nvSpPr>
      <xdr:spPr>
        <a:xfrm>
          <a:off x="3497580" y="9871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52070</xdr:rowOff>
    </xdr:from>
    <xdr:to xmlns:xdr="http://schemas.openxmlformats.org/drawingml/2006/spreadsheetDrawing">
      <xdr:col>15</xdr:col>
      <xdr:colOff>50800</xdr:colOff>
      <xdr:row>55</xdr:row>
      <xdr:rowOff>80010</xdr:rowOff>
    </xdr:to>
    <xdr:cxnSp macro="">
      <xdr:nvCxnSpPr>
        <xdr:cNvPr id="123" name="直線コネクタ 122"/>
        <xdr:cNvCxnSpPr/>
      </xdr:nvCxnSpPr>
      <xdr:spPr>
        <a:xfrm flipV="1">
          <a:off x="2019300" y="94818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39370</xdr:rowOff>
    </xdr:from>
    <xdr:to xmlns:xdr="http://schemas.openxmlformats.org/drawingml/2006/spreadsheetDrawing">
      <xdr:col>15</xdr:col>
      <xdr:colOff>101600</xdr:colOff>
      <xdr:row>57</xdr:row>
      <xdr:rowOff>140970</xdr:rowOff>
    </xdr:to>
    <xdr:sp macro="" textlink="">
      <xdr:nvSpPr>
        <xdr:cNvPr id="124" name="フローチャート: 判断 123"/>
        <xdr:cNvSpPr/>
      </xdr:nvSpPr>
      <xdr:spPr>
        <a:xfrm>
          <a:off x="285750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132080</xdr:rowOff>
    </xdr:from>
    <xdr:ext cx="598170" cy="258445"/>
    <xdr:sp macro="" textlink="">
      <xdr:nvSpPr>
        <xdr:cNvPr id="125" name="テキスト ボックス 124"/>
        <xdr:cNvSpPr txBox="1"/>
      </xdr:nvSpPr>
      <xdr:spPr>
        <a:xfrm>
          <a:off x="2608580" y="99047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80010</xdr:rowOff>
    </xdr:from>
    <xdr:to xmlns:xdr="http://schemas.openxmlformats.org/drawingml/2006/spreadsheetDrawing">
      <xdr:col>10</xdr:col>
      <xdr:colOff>114300</xdr:colOff>
      <xdr:row>55</xdr:row>
      <xdr:rowOff>168275</xdr:rowOff>
    </xdr:to>
    <xdr:cxnSp macro="">
      <xdr:nvCxnSpPr>
        <xdr:cNvPr id="126" name="直線コネクタ 125"/>
        <xdr:cNvCxnSpPr/>
      </xdr:nvCxnSpPr>
      <xdr:spPr>
        <a:xfrm flipV="1">
          <a:off x="1130300" y="950976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171450</xdr:rowOff>
    </xdr:from>
    <xdr:to xmlns:xdr="http://schemas.openxmlformats.org/drawingml/2006/spreadsheetDrawing">
      <xdr:col>10</xdr:col>
      <xdr:colOff>165100</xdr:colOff>
      <xdr:row>57</xdr:row>
      <xdr:rowOff>101600</xdr:rowOff>
    </xdr:to>
    <xdr:sp macro="" textlink="">
      <xdr:nvSpPr>
        <xdr:cNvPr id="127" name="フローチャート: 判断 126"/>
        <xdr:cNvSpPr/>
      </xdr:nvSpPr>
      <xdr:spPr>
        <a:xfrm>
          <a:off x="19685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92710</xdr:rowOff>
    </xdr:from>
    <xdr:ext cx="598170" cy="259080"/>
    <xdr:sp macro="" textlink="">
      <xdr:nvSpPr>
        <xdr:cNvPr id="128" name="テキスト ボックス 127"/>
        <xdr:cNvSpPr txBox="1"/>
      </xdr:nvSpPr>
      <xdr:spPr>
        <a:xfrm>
          <a:off x="1719580" y="98653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159385</xdr:rowOff>
    </xdr:from>
    <xdr:to xmlns:xdr="http://schemas.openxmlformats.org/drawingml/2006/spreadsheetDrawing">
      <xdr:col>6</xdr:col>
      <xdr:colOff>38100</xdr:colOff>
      <xdr:row>57</xdr:row>
      <xdr:rowOff>89535</xdr:rowOff>
    </xdr:to>
    <xdr:sp macro="" textlink="">
      <xdr:nvSpPr>
        <xdr:cNvPr id="129" name="フローチャート: 判断 128"/>
        <xdr:cNvSpPr/>
      </xdr:nvSpPr>
      <xdr:spPr>
        <a:xfrm>
          <a:off x="1079500" y="976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80645</xdr:rowOff>
    </xdr:from>
    <xdr:ext cx="598170" cy="259080"/>
    <xdr:sp macro="" textlink="">
      <xdr:nvSpPr>
        <xdr:cNvPr id="130" name="テキスト ボックス 129"/>
        <xdr:cNvSpPr txBox="1"/>
      </xdr:nvSpPr>
      <xdr:spPr>
        <a:xfrm>
          <a:off x="830580" y="98532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158115</xdr:rowOff>
    </xdr:from>
    <xdr:to xmlns:xdr="http://schemas.openxmlformats.org/drawingml/2006/spreadsheetDrawing">
      <xdr:col>24</xdr:col>
      <xdr:colOff>114300</xdr:colOff>
      <xdr:row>55</xdr:row>
      <xdr:rowOff>88265</xdr:rowOff>
    </xdr:to>
    <xdr:sp macro="" textlink="">
      <xdr:nvSpPr>
        <xdr:cNvPr id="136" name="楕円 135"/>
        <xdr:cNvSpPr/>
      </xdr:nvSpPr>
      <xdr:spPr>
        <a:xfrm>
          <a:off x="4584700" y="94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9525</xdr:rowOff>
    </xdr:from>
    <xdr:ext cx="598805" cy="258445"/>
    <xdr:sp macro="" textlink="">
      <xdr:nvSpPr>
        <xdr:cNvPr id="137" name="物件費該当値テキスト"/>
        <xdr:cNvSpPr txBox="1"/>
      </xdr:nvSpPr>
      <xdr:spPr>
        <a:xfrm>
          <a:off x="4686300" y="92678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134620</xdr:rowOff>
    </xdr:from>
    <xdr:to xmlns:xdr="http://schemas.openxmlformats.org/drawingml/2006/spreadsheetDrawing">
      <xdr:col>20</xdr:col>
      <xdr:colOff>38100</xdr:colOff>
      <xdr:row>55</xdr:row>
      <xdr:rowOff>64770</xdr:rowOff>
    </xdr:to>
    <xdr:sp macro="" textlink="">
      <xdr:nvSpPr>
        <xdr:cNvPr id="138" name="楕円 137"/>
        <xdr:cNvSpPr/>
      </xdr:nvSpPr>
      <xdr:spPr>
        <a:xfrm>
          <a:off x="3746500" y="939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81280</xdr:rowOff>
    </xdr:from>
    <xdr:ext cx="598170" cy="259080"/>
    <xdr:sp macro="" textlink="">
      <xdr:nvSpPr>
        <xdr:cNvPr id="139" name="テキスト ボックス 138"/>
        <xdr:cNvSpPr txBox="1"/>
      </xdr:nvSpPr>
      <xdr:spPr>
        <a:xfrm>
          <a:off x="3497580" y="9168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635</xdr:rowOff>
    </xdr:from>
    <xdr:to xmlns:xdr="http://schemas.openxmlformats.org/drawingml/2006/spreadsheetDrawing">
      <xdr:col>15</xdr:col>
      <xdr:colOff>101600</xdr:colOff>
      <xdr:row>55</xdr:row>
      <xdr:rowOff>102235</xdr:rowOff>
    </xdr:to>
    <xdr:sp macro="" textlink="">
      <xdr:nvSpPr>
        <xdr:cNvPr id="140" name="楕円 139"/>
        <xdr:cNvSpPr/>
      </xdr:nvSpPr>
      <xdr:spPr>
        <a:xfrm>
          <a:off x="2857500" y="94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118745</xdr:rowOff>
    </xdr:from>
    <xdr:ext cx="598170" cy="259080"/>
    <xdr:sp macro="" textlink="">
      <xdr:nvSpPr>
        <xdr:cNvPr id="141" name="テキスト ボックス 140"/>
        <xdr:cNvSpPr txBox="1"/>
      </xdr:nvSpPr>
      <xdr:spPr>
        <a:xfrm>
          <a:off x="2608580" y="92055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29210</xdr:rowOff>
    </xdr:from>
    <xdr:to xmlns:xdr="http://schemas.openxmlformats.org/drawingml/2006/spreadsheetDrawing">
      <xdr:col>10</xdr:col>
      <xdr:colOff>165100</xdr:colOff>
      <xdr:row>55</xdr:row>
      <xdr:rowOff>130810</xdr:rowOff>
    </xdr:to>
    <xdr:sp macro="" textlink="">
      <xdr:nvSpPr>
        <xdr:cNvPr id="142" name="楕円 141"/>
        <xdr:cNvSpPr/>
      </xdr:nvSpPr>
      <xdr:spPr>
        <a:xfrm>
          <a:off x="19685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147320</xdr:rowOff>
    </xdr:from>
    <xdr:ext cx="598170" cy="259080"/>
    <xdr:sp macro="" textlink="">
      <xdr:nvSpPr>
        <xdr:cNvPr id="143" name="テキスト ボックス 142"/>
        <xdr:cNvSpPr txBox="1"/>
      </xdr:nvSpPr>
      <xdr:spPr>
        <a:xfrm>
          <a:off x="1719580" y="9234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117475</xdr:rowOff>
    </xdr:from>
    <xdr:to xmlns:xdr="http://schemas.openxmlformats.org/drawingml/2006/spreadsheetDrawing">
      <xdr:col>6</xdr:col>
      <xdr:colOff>38100</xdr:colOff>
      <xdr:row>56</xdr:row>
      <xdr:rowOff>47625</xdr:rowOff>
    </xdr:to>
    <xdr:sp macro="" textlink="">
      <xdr:nvSpPr>
        <xdr:cNvPr id="144" name="楕円 143"/>
        <xdr:cNvSpPr/>
      </xdr:nvSpPr>
      <xdr:spPr>
        <a:xfrm>
          <a:off x="1079500" y="954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64135</xdr:rowOff>
    </xdr:from>
    <xdr:ext cx="598170" cy="258445"/>
    <xdr:sp macro="" textlink="">
      <xdr:nvSpPr>
        <xdr:cNvPr id="145" name="テキスト ボックス 144"/>
        <xdr:cNvSpPr txBox="1"/>
      </xdr:nvSpPr>
      <xdr:spPr>
        <a:xfrm>
          <a:off x="830580" y="93224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8285" cy="258445"/>
    <xdr:sp macro="" textlink="">
      <xdr:nvSpPr>
        <xdr:cNvPr id="157" name="テキスト ボックス 156"/>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995" cy="258445"/>
    <xdr:sp macro="" textlink="">
      <xdr:nvSpPr>
        <xdr:cNvPr id="159" name="テキスト ボックス 158"/>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995" cy="258445"/>
    <xdr:sp macro="" textlink="">
      <xdr:nvSpPr>
        <xdr:cNvPr id="161" name="テキスト ボックス 160"/>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995" cy="258445"/>
    <xdr:sp macro="" textlink="">
      <xdr:nvSpPr>
        <xdr:cNvPr id="163" name="テキスト ボックス 162"/>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5" name="テキスト ボックス 164"/>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91440</xdr:rowOff>
    </xdr:from>
    <xdr:to xmlns:xdr="http://schemas.openxmlformats.org/drawingml/2006/spreadsheetDrawing">
      <xdr:col>24</xdr:col>
      <xdr:colOff>62865</xdr:colOff>
      <xdr:row>78</xdr:row>
      <xdr:rowOff>137160</xdr:rowOff>
    </xdr:to>
    <xdr:cxnSp macro="">
      <xdr:nvCxnSpPr>
        <xdr:cNvPr id="167" name="直線コネクタ 166"/>
        <xdr:cNvCxnSpPr/>
      </xdr:nvCxnSpPr>
      <xdr:spPr>
        <a:xfrm flipV="1">
          <a:off x="4633595" y="12435840"/>
          <a:ext cx="127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140970</xdr:rowOff>
    </xdr:from>
    <xdr:ext cx="378460" cy="259080"/>
    <xdr:sp macro="" textlink="">
      <xdr:nvSpPr>
        <xdr:cNvPr id="168" name="維持補修費最小値テキスト"/>
        <xdr:cNvSpPr txBox="1"/>
      </xdr:nvSpPr>
      <xdr:spPr>
        <a:xfrm>
          <a:off x="4686300" y="13514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137160</xdr:rowOff>
    </xdr:from>
    <xdr:to xmlns:xdr="http://schemas.openxmlformats.org/drawingml/2006/spreadsheetDrawing">
      <xdr:col>24</xdr:col>
      <xdr:colOff>152400</xdr:colOff>
      <xdr:row>78</xdr:row>
      <xdr:rowOff>137160</xdr:rowOff>
    </xdr:to>
    <xdr:cxnSp macro="">
      <xdr:nvCxnSpPr>
        <xdr:cNvPr id="169" name="直線コネクタ 168"/>
        <xdr:cNvCxnSpPr/>
      </xdr:nvCxnSpPr>
      <xdr:spPr>
        <a:xfrm>
          <a:off x="4546600" y="1351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38100</xdr:rowOff>
    </xdr:from>
    <xdr:ext cx="598805" cy="259080"/>
    <xdr:sp macro="" textlink="">
      <xdr:nvSpPr>
        <xdr:cNvPr id="170" name="維持補修費最大値テキスト"/>
        <xdr:cNvSpPr txBox="1"/>
      </xdr:nvSpPr>
      <xdr:spPr>
        <a:xfrm>
          <a:off x="4686300" y="12211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91440</xdr:rowOff>
    </xdr:from>
    <xdr:to xmlns:xdr="http://schemas.openxmlformats.org/drawingml/2006/spreadsheetDrawing">
      <xdr:col>24</xdr:col>
      <xdr:colOff>152400</xdr:colOff>
      <xdr:row>72</xdr:row>
      <xdr:rowOff>91440</xdr:rowOff>
    </xdr:to>
    <xdr:cxnSp macro="">
      <xdr:nvCxnSpPr>
        <xdr:cNvPr id="171" name="直線コネクタ 170"/>
        <xdr:cNvCxnSpPr/>
      </xdr:nvCxnSpPr>
      <xdr:spPr>
        <a:xfrm>
          <a:off x="4546600" y="12435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78740</xdr:rowOff>
    </xdr:from>
    <xdr:to xmlns:xdr="http://schemas.openxmlformats.org/drawingml/2006/spreadsheetDrawing">
      <xdr:col>24</xdr:col>
      <xdr:colOff>63500</xdr:colOff>
      <xdr:row>76</xdr:row>
      <xdr:rowOff>96520</xdr:rowOff>
    </xdr:to>
    <xdr:cxnSp macro="">
      <xdr:nvCxnSpPr>
        <xdr:cNvPr id="172" name="直線コネクタ 171"/>
        <xdr:cNvCxnSpPr/>
      </xdr:nvCxnSpPr>
      <xdr:spPr>
        <a:xfrm>
          <a:off x="3797300" y="1310894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54610</xdr:rowOff>
    </xdr:from>
    <xdr:ext cx="534670" cy="258445"/>
    <xdr:sp macro="" textlink="">
      <xdr:nvSpPr>
        <xdr:cNvPr id="173" name="維持補修費平均値テキスト"/>
        <xdr:cNvSpPr txBox="1"/>
      </xdr:nvSpPr>
      <xdr:spPr>
        <a:xfrm>
          <a:off x="4686300" y="132562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76200</xdr:rowOff>
    </xdr:from>
    <xdr:to xmlns:xdr="http://schemas.openxmlformats.org/drawingml/2006/spreadsheetDrawing">
      <xdr:col>24</xdr:col>
      <xdr:colOff>114300</xdr:colOff>
      <xdr:row>78</xdr:row>
      <xdr:rowOff>6350</xdr:rowOff>
    </xdr:to>
    <xdr:sp macro="" textlink="">
      <xdr:nvSpPr>
        <xdr:cNvPr id="174" name="フローチャート: 判断 173"/>
        <xdr:cNvSpPr/>
      </xdr:nvSpPr>
      <xdr:spPr>
        <a:xfrm>
          <a:off x="45847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78740</xdr:rowOff>
    </xdr:from>
    <xdr:to xmlns:xdr="http://schemas.openxmlformats.org/drawingml/2006/spreadsheetDrawing">
      <xdr:col>19</xdr:col>
      <xdr:colOff>177800</xdr:colOff>
      <xdr:row>77</xdr:row>
      <xdr:rowOff>9525</xdr:rowOff>
    </xdr:to>
    <xdr:cxnSp macro="">
      <xdr:nvCxnSpPr>
        <xdr:cNvPr id="175" name="直線コネクタ 174"/>
        <xdr:cNvCxnSpPr/>
      </xdr:nvCxnSpPr>
      <xdr:spPr>
        <a:xfrm flipV="1">
          <a:off x="2908300" y="1310894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81915</xdr:rowOff>
    </xdr:from>
    <xdr:to xmlns:xdr="http://schemas.openxmlformats.org/drawingml/2006/spreadsheetDrawing">
      <xdr:col>20</xdr:col>
      <xdr:colOff>38100</xdr:colOff>
      <xdr:row>78</xdr:row>
      <xdr:rowOff>12065</xdr:rowOff>
    </xdr:to>
    <xdr:sp macro="" textlink="">
      <xdr:nvSpPr>
        <xdr:cNvPr id="176" name="フローチャート: 判断 175"/>
        <xdr:cNvSpPr/>
      </xdr:nvSpPr>
      <xdr:spPr>
        <a:xfrm>
          <a:off x="3746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3175</xdr:rowOff>
    </xdr:from>
    <xdr:ext cx="534035" cy="259080"/>
    <xdr:sp macro="" textlink="">
      <xdr:nvSpPr>
        <xdr:cNvPr id="177" name="テキスト ボックス 176"/>
        <xdr:cNvSpPr txBox="1"/>
      </xdr:nvSpPr>
      <xdr:spPr>
        <a:xfrm>
          <a:off x="3529965" y="13376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9525</xdr:rowOff>
    </xdr:from>
    <xdr:to xmlns:xdr="http://schemas.openxmlformats.org/drawingml/2006/spreadsheetDrawing">
      <xdr:col>15</xdr:col>
      <xdr:colOff>50800</xdr:colOff>
      <xdr:row>78</xdr:row>
      <xdr:rowOff>104775</xdr:rowOff>
    </xdr:to>
    <xdr:cxnSp macro="">
      <xdr:nvCxnSpPr>
        <xdr:cNvPr id="178" name="直線コネクタ 177"/>
        <xdr:cNvCxnSpPr/>
      </xdr:nvCxnSpPr>
      <xdr:spPr>
        <a:xfrm flipV="1">
          <a:off x="2019300" y="13211175"/>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92710</xdr:rowOff>
    </xdr:from>
    <xdr:to xmlns:xdr="http://schemas.openxmlformats.org/drawingml/2006/spreadsheetDrawing">
      <xdr:col>15</xdr:col>
      <xdr:colOff>101600</xdr:colOff>
      <xdr:row>78</xdr:row>
      <xdr:rowOff>22860</xdr:rowOff>
    </xdr:to>
    <xdr:sp macro="" textlink="">
      <xdr:nvSpPr>
        <xdr:cNvPr id="179" name="フローチャート: 判断 178"/>
        <xdr:cNvSpPr/>
      </xdr:nvSpPr>
      <xdr:spPr>
        <a:xfrm>
          <a:off x="2857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13970</xdr:rowOff>
    </xdr:from>
    <xdr:ext cx="534035" cy="259080"/>
    <xdr:sp macro="" textlink="">
      <xdr:nvSpPr>
        <xdr:cNvPr id="180" name="テキスト ボックス 179"/>
        <xdr:cNvSpPr txBox="1"/>
      </xdr:nvSpPr>
      <xdr:spPr>
        <a:xfrm>
          <a:off x="2640965" y="13387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78740</xdr:rowOff>
    </xdr:from>
    <xdr:to xmlns:xdr="http://schemas.openxmlformats.org/drawingml/2006/spreadsheetDrawing">
      <xdr:col>10</xdr:col>
      <xdr:colOff>114300</xdr:colOff>
      <xdr:row>78</xdr:row>
      <xdr:rowOff>104775</xdr:rowOff>
    </xdr:to>
    <xdr:cxnSp macro="">
      <xdr:nvCxnSpPr>
        <xdr:cNvPr id="181" name="直線コネクタ 180"/>
        <xdr:cNvCxnSpPr/>
      </xdr:nvCxnSpPr>
      <xdr:spPr>
        <a:xfrm>
          <a:off x="1130300" y="13280390"/>
          <a:ext cx="8890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155575</xdr:rowOff>
    </xdr:from>
    <xdr:to xmlns:xdr="http://schemas.openxmlformats.org/drawingml/2006/spreadsheetDrawing">
      <xdr:col>10</xdr:col>
      <xdr:colOff>165100</xdr:colOff>
      <xdr:row>78</xdr:row>
      <xdr:rowOff>86360</xdr:rowOff>
    </xdr:to>
    <xdr:sp macro="" textlink="">
      <xdr:nvSpPr>
        <xdr:cNvPr id="182" name="フローチャート: 判断 181"/>
        <xdr:cNvSpPr/>
      </xdr:nvSpPr>
      <xdr:spPr>
        <a:xfrm>
          <a:off x="1968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102235</xdr:rowOff>
    </xdr:from>
    <xdr:ext cx="534035" cy="258445"/>
    <xdr:sp macro="" textlink="">
      <xdr:nvSpPr>
        <xdr:cNvPr id="183" name="テキスト ボックス 182"/>
        <xdr:cNvSpPr txBox="1"/>
      </xdr:nvSpPr>
      <xdr:spPr>
        <a:xfrm>
          <a:off x="1751965" y="13132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166370</xdr:rowOff>
    </xdr:from>
    <xdr:to xmlns:xdr="http://schemas.openxmlformats.org/drawingml/2006/spreadsheetDrawing">
      <xdr:col>6</xdr:col>
      <xdr:colOff>38100</xdr:colOff>
      <xdr:row>78</xdr:row>
      <xdr:rowOff>96520</xdr:rowOff>
    </xdr:to>
    <xdr:sp macro="" textlink="">
      <xdr:nvSpPr>
        <xdr:cNvPr id="184" name="フローチャート: 判断 183"/>
        <xdr:cNvSpPr/>
      </xdr:nvSpPr>
      <xdr:spPr>
        <a:xfrm>
          <a:off x="1079500" y="1336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87630</xdr:rowOff>
    </xdr:from>
    <xdr:ext cx="534035" cy="258445"/>
    <xdr:sp macro="" textlink="">
      <xdr:nvSpPr>
        <xdr:cNvPr id="185" name="テキスト ボックス 184"/>
        <xdr:cNvSpPr txBox="1"/>
      </xdr:nvSpPr>
      <xdr:spPr>
        <a:xfrm>
          <a:off x="862965" y="13460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45720</xdr:rowOff>
    </xdr:from>
    <xdr:to xmlns:xdr="http://schemas.openxmlformats.org/drawingml/2006/spreadsheetDrawing">
      <xdr:col>24</xdr:col>
      <xdr:colOff>114300</xdr:colOff>
      <xdr:row>76</xdr:row>
      <xdr:rowOff>147320</xdr:rowOff>
    </xdr:to>
    <xdr:sp macro="" textlink="">
      <xdr:nvSpPr>
        <xdr:cNvPr id="191" name="楕円 190"/>
        <xdr:cNvSpPr/>
      </xdr:nvSpPr>
      <xdr:spPr>
        <a:xfrm>
          <a:off x="45847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68580</xdr:rowOff>
    </xdr:from>
    <xdr:ext cx="534670" cy="259080"/>
    <xdr:sp macro="" textlink="">
      <xdr:nvSpPr>
        <xdr:cNvPr id="192" name="維持補修費該当値テキスト"/>
        <xdr:cNvSpPr txBox="1"/>
      </xdr:nvSpPr>
      <xdr:spPr>
        <a:xfrm>
          <a:off x="4686300" y="12927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27940</xdr:rowOff>
    </xdr:from>
    <xdr:to xmlns:xdr="http://schemas.openxmlformats.org/drawingml/2006/spreadsheetDrawing">
      <xdr:col>20</xdr:col>
      <xdr:colOff>38100</xdr:colOff>
      <xdr:row>76</xdr:row>
      <xdr:rowOff>129540</xdr:rowOff>
    </xdr:to>
    <xdr:sp macro="" textlink="">
      <xdr:nvSpPr>
        <xdr:cNvPr id="193" name="楕円 192"/>
        <xdr:cNvSpPr/>
      </xdr:nvSpPr>
      <xdr:spPr>
        <a:xfrm>
          <a:off x="3746500" y="130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74</xdr:row>
      <xdr:rowOff>146050</xdr:rowOff>
    </xdr:from>
    <xdr:ext cx="534035" cy="258445"/>
    <xdr:sp macro="" textlink="">
      <xdr:nvSpPr>
        <xdr:cNvPr id="194" name="テキスト ボックス 193"/>
        <xdr:cNvSpPr txBox="1"/>
      </xdr:nvSpPr>
      <xdr:spPr>
        <a:xfrm>
          <a:off x="3529965" y="128333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130175</xdr:rowOff>
    </xdr:from>
    <xdr:to xmlns:xdr="http://schemas.openxmlformats.org/drawingml/2006/spreadsheetDrawing">
      <xdr:col>15</xdr:col>
      <xdr:colOff>101600</xdr:colOff>
      <xdr:row>77</xdr:row>
      <xdr:rowOff>60325</xdr:rowOff>
    </xdr:to>
    <xdr:sp macro="" textlink="">
      <xdr:nvSpPr>
        <xdr:cNvPr id="195" name="楕円 194"/>
        <xdr:cNvSpPr/>
      </xdr:nvSpPr>
      <xdr:spPr>
        <a:xfrm>
          <a:off x="2857500" y="131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76835</xdr:rowOff>
    </xdr:from>
    <xdr:ext cx="534035" cy="258445"/>
    <xdr:sp macro="" textlink="">
      <xdr:nvSpPr>
        <xdr:cNvPr id="196" name="テキスト ボックス 195"/>
        <xdr:cNvSpPr txBox="1"/>
      </xdr:nvSpPr>
      <xdr:spPr>
        <a:xfrm>
          <a:off x="2640965" y="12935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53975</xdr:rowOff>
    </xdr:from>
    <xdr:to xmlns:xdr="http://schemas.openxmlformats.org/drawingml/2006/spreadsheetDrawing">
      <xdr:col>10</xdr:col>
      <xdr:colOff>165100</xdr:colOff>
      <xdr:row>78</xdr:row>
      <xdr:rowOff>155575</xdr:rowOff>
    </xdr:to>
    <xdr:sp macro="" textlink="">
      <xdr:nvSpPr>
        <xdr:cNvPr id="197" name="楕円 196"/>
        <xdr:cNvSpPr/>
      </xdr:nvSpPr>
      <xdr:spPr>
        <a:xfrm>
          <a:off x="19685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146685</xdr:rowOff>
    </xdr:from>
    <xdr:ext cx="469265" cy="258445"/>
    <xdr:sp macro="" textlink="">
      <xdr:nvSpPr>
        <xdr:cNvPr id="198" name="テキスト ボックス 197"/>
        <xdr:cNvSpPr txBox="1"/>
      </xdr:nvSpPr>
      <xdr:spPr>
        <a:xfrm>
          <a:off x="1784350" y="13519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27940</xdr:rowOff>
    </xdr:from>
    <xdr:to xmlns:xdr="http://schemas.openxmlformats.org/drawingml/2006/spreadsheetDrawing">
      <xdr:col>6</xdr:col>
      <xdr:colOff>38100</xdr:colOff>
      <xdr:row>77</xdr:row>
      <xdr:rowOff>129540</xdr:rowOff>
    </xdr:to>
    <xdr:sp macro="" textlink="">
      <xdr:nvSpPr>
        <xdr:cNvPr id="199" name="楕円 198"/>
        <xdr:cNvSpPr/>
      </xdr:nvSpPr>
      <xdr:spPr>
        <a:xfrm>
          <a:off x="10795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146050</xdr:rowOff>
    </xdr:from>
    <xdr:ext cx="534035" cy="258445"/>
    <xdr:sp macro="" textlink="">
      <xdr:nvSpPr>
        <xdr:cNvPr id="200" name="テキスト ボックス 199"/>
        <xdr:cNvSpPr txBox="1"/>
      </xdr:nvSpPr>
      <xdr:spPr>
        <a:xfrm>
          <a:off x="862965" y="130048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285" cy="259080"/>
    <xdr:sp macro="" textlink="">
      <xdr:nvSpPr>
        <xdr:cNvPr id="212" name="テキスト ボックス 211"/>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16" name="テキスト ボックス 215"/>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18" name="テキスト ボックス 217"/>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0" name="テキスト ボックス 219"/>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2" name="テキスト ボックス 22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18415</xdr:rowOff>
    </xdr:from>
    <xdr:to xmlns:xdr="http://schemas.openxmlformats.org/drawingml/2006/spreadsheetDrawing">
      <xdr:col>24</xdr:col>
      <xdr:colOff>62865</xdr:colOff>
      <xdr:row>97</xdr:row>
      <xdr:rowOff>109220</xdr:rowOff>
    </xdr:to>
    <xdr:cxnSp macro="">
      <xdr:nvCxnSpPr>
        <xdr:cNvPr id="224" name="直線コネクタ 223"/>
        <xdr:cNvCxnSpPr/>
      </xdr:nvCxnSpPr>
      <xdr:spPr>
        <a:xfrm flipV="1">
          <a:off x="4633595" y="1544891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112395</xdr:rowOff>
    </xdr:from>
    <xdr:ext cx="534670" cy="258445"/>
    <xdr:sp macro="" textlink="">
      <xdr:nvSpPr>
        <xdr:cNvPr id="225" name="扶助費最小値テキスト"/>
        <xdr:cNvSpPr txBox="1"/>
      </xdr:nvSpPr>
      <xdr:spPr>
        <a:xfrm>
          <a:off x="4686300" y="167430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109220</xdr:rowOff>
    </xdr:from>
    <xdr:to xmlns:xdr="http://schemas.openxmlformats.org/drawingml/2006/spreadsheetDrawing">
      <xdr:col>24</xdr:col>
      <xdr:colOff>152400</xdr:colOff>
      <xdr:row>97</xdr:row>
      <xdr:rowOff>109220</xdr:rowOff>
    </xdr:to>
    <xdr:cxnSp macro="">
      <xdr:nvCxnSpPr>
        <xdr:cNvPr id="226" name="直線コネクタ 225"/>
        <xdr:cNvCxnSpPr/>
      </xdr:nvCxnSpPr>
      <xdr:spPr>
        <a:xfrm>
          <a:off x="4546600" y="1673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136525</xdr:rowOff>
    </xdr:from>
    <xdr:ext cx="598805" cy="258445"/>
    <xdr:sp macro="" textlink="">
      <xdr:nvSpPr>
        <xdr:cNvPr id="227" name="扶助費最大値テキスト"/>
        <xdr:cNvSpPr txBox="1"/>
      </xdr:nvSpPr>
      <xdr:spPr>
        <a:xfrm>
          <a:off x="4686300" y="152241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18415</xdr:rowOff>
    </xdr:from>
    <xdr:to xmlns:xdr="http://schemas.openxmlformats.org/drawingml/2006/spreadsheetDrawing">
      <xdr:col>24</xdr:col>
      <xdr:colOff>152400</xdr:colOff>
      <xdr:row>90</xdr:row>
      <xdr:rowOff>18415</xdr:rowOff>
    </xdr:to>
    <xdr:cxnSp macro="">
      <xdr:nvCxnSpPr>
        <xdr:cNvPr id="228" name="直線コネクタ 227"/>
        <xdr:cNvCxnSpPr/>
      </xdr:nvCxnSpPr>
      <xdr:spPr>
        <a:xfrm>
          <a:off x="4546600" y="15448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77470</xdr:rowOff>
    </xdr:from>
    <xdr:to xmlns:xdr="http://schemas.openxmlformats.org/drawingml/2006/spreadsheetDrawing">
      <xdr:col>24</xdr:col>
      <xdr:colOff>63500</xdr:colOff>
      <xdr:row>96</xdr:row>
      <xdr:rowOff>86360</xdr:rowOff>
    </xdr:to>
    <xdr:cxnSp macro="">
      <xdr:nvCxnSpPr>
        <xdr:cNvPr id="229" name="直線コネクタ 228"/>
        <xdr:cNvCxnSpPr/>
      </xdr:nvCxnSpPr>
      <xdr:spPr>
        <a:xfrm>
          <a:off x="3797300" y="165366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1270</xdr:rowOff>
    </xdr:from>
    <xdr:ext cx="534670" cy="259080"/>
    <xdr:sp macro="" textlink="">
      <xdr:nvSpPr>
        <xdr:cNvPr id="230" name="扶助費平均値テキスト"/>
        <xdr:cNvSpPr txBox="1"/>
      </xdr:nvSpPr>
      <xdr:spPr>
        <a:xfrm>
          <a:off x="4686300" y="16117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149860</xdr:rowOff>
    </xdr:from>
    <xdr:to xmlns:xdr="http://schemas.openxmlformats.org/drawingml/2006/spreadsheetDrawing">
      <xdr:col>24</xdr:col>
      <xdr:colOff>114300</xdr:colOff>
      <xdr:row>95</xdr:row>
      <xdr:rowOff>80010</xdr:rowOff>
    </xdr:to>
    <xdr:sp macro="" textlink="">
      <xdr:nvSpPr>
        <xdr:cNvPr id="231" name="フローチャート: 判断 230"/>
        <xdr:cNvSpPr/>
      </xdr:nvSpPr>
      <xdr:spPr>
        <a:xfrm>
          <a:off x="45847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48260</xdr:rowOff>
    </xdr:from>
    <xdr:to xmlns:xdr="http://schemas.openxmlformats.org/drawingml/2006/spreadsheetDrawing">
      <xdr:col>19</xdr:col>
      <xdr:colOff>177800</xdr:colOff>
      <xdr:row>96</xdr:row>
      <xdr:rowOff>77470</xdr:rowOff>
    </xdr:to>
    <xdr:cxnSp macro="">
      <xdr:nvCxnSpPr>
        <xdr:cNvPr id="232" name="直線コネクタ 231"/>
        <xdr:cNvCxnSpPr/>
      </xdr:nvCxnSpPr>
      <xdr:spPr>
        <a:xfrm>
          <a:off x="2908300" y="165074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25400</xdr:rowOff>
    </xdr:from>
    <xdr:to xmlns:xdr="http://schemas.openxmlformats.org/drawingml/2006/spreadsheetDrawing">
      <xdr:col>20</xdr:col>
      <xdr:colOff>38100</xdr:colOff>
      <xdr:row>95</xdr:row>
      <xdr:rowOff>127000</xdr:rowOff>
    </xdr:to>
    <xdr:sp macro="" textlink="">
      <xdr:nvSpPr>
        <xdr:cNvPr id="233" name="フローチャート: 判断 232"/>
        <xdr:cNvSpPr/>
      </xdr:nvSpPr>
      <xdr:spPr>
        <a:xfrm>
          <a:off x="3746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143510</xdr:rowOff>
    </xdr:from>
    <xdr:ext cx="534035" cy="258445"/>
    <xdr:sp macro="" textlink="">
      <xdr:nvSpPr>
        <xdr:cNvPr id="234" name="テキスト ボックス 233"/>
        <xdr:cNvSpPr txBox="1"/>
      </xdr:nvSpPr>
      <xdr:spPr>
        <a:xfrm>
          <a:off x="3529965" y="16088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48260</xdr:rowOff>
    </xdr:from>
    <xdr:to xmlns:xdr="http://schemas.openxmlformats.org/drawingml/2006/spreadsheetDrawing">
      <xdr:col>15</xdr:col>
      <xdr:colOff>50800</xdr:colOff>
      <xdr:row>96</xdr:row>
      <xdr:rowOff>146050</xdr:rowOff>
    </xdr:to>
    <xdr:cxnSp macro="">
      <xdr:nvCxnSpPr>
        <xdr:cNvPr id="235" name="直線コネクタ 234"/>
        <xdr:cNvCxnSpPr/>
      </xdr:nvCxnSpPr>
      <xdr:spPr>
        <a:xfrm flipV="1">
          <a:off x="2019300" y="1650746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133985</xdr:rowOff>
    </xdr:from>
    <xdr:to xmlns:xdr="http://schemas.openxmlformats.org/drawingml/2006/spreadsheetDrawing">
      <xdr:col>15</xdr:col>
      <xdr:colOff>101600</xdr:colOff>
      <xdr:row>95</xdr:row>
      <xdr:rowOff>64135</xdr:rowOff>
    </xdr:to>
    <xdr:sp macro="" textlink="">
      <xdr:nvSpPr>
        <xdr:cNvPr id="236" name="フローチャート: 判断 235"/>
        <xdr:cNvSpPr/>
      </xdr:nvSpPr>
      <xdr:spPr>
        <a:xfrm>
          <a:off x="2857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80645</xdr:rowOff>
    </xdr:from>
    <xdr:ext cx="534035" cy="259080"/>
    <xdr:sp macro="" textlink="">
      <xdr:nvSpPr>
        <xdr:cNvPr id="237" name="テキスト ボックス 236"/>
        <xdr:cNvSpPr txBox="1"/>
      </xdr:nvSpPr>
      <xdr:spPr>
        <a:xfrm>
          <a:off x="2640965" y="16025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146050</xdr:rowOff>
    </xdr:from>
    <xdr:to xmlns:xdr="http://schemas.openxmlformats.org/drawingml/2006/spreadsheetDrawing">
      <xdr:col>10</xdr:col>
      <xdr:colOff>114300</xdr:colOff>
      <xdr:row>97</xdr:row>
      <xdr:rowOff>34925</xdr:rowOff>
    </xdr:to>
    <xdr:cxnSp macro="">
      <xdr:nvCxnSpPr>
        <xdr:cNvPr id="238" name="直線コネクタ 237"/>
        <xdr:cNvCxnSpPr/>
      </xdr:nvCxnSpPr>
      <xdr:spPr>
        <a:xfrm flipV="1">
          <a:off x="1130300" y="1660525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99695</xdr:rowOff>
    </xdr:from>
    <xdr:to xmlns:xdr="http://schemas.openxmlformats.org/drawingml/2006/spreadsheetDrawing">
      <xdr:col>10</xdr:col>
      <xdr:colOff>165100</xdr:colOff>
      <xdr:row>96</xdr:row>
      <xdr:rowOff>29845</xdr:rowOff>
    </xdr:to>
    <xdr:sp macro="" textlink="">
      <xdr:nvSpPr>
        <xdr:cNvPr id="239" name="フローチャート: 判断 238"/>
        <xdr:cNvSpPr/>
      </xdr:nvSpPr>
      <xdr:spPr>
        <a:xfrm>
          <a:off x="1968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46355</xdr:rowOff>
    </xdr:from>
    <xdr:ext cx="534035" cy="259080"/>
    <xdr:sp macro="" textlink="">
      <xdr:nvSpPr>
        <xdr:cNvPr id="240" name="テキスト ボックス 239"/>
        <xdr:cNvSpPr txBox="1"/>
      </xdr:nvSpPr>
      <xdr:spPr>
        <a:xfrm>
          <a:off x="1751965" y="16162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129540</xdr:rowOff>
    </xdr:from>
    <xdr:to xmlns:xdr="http://schemas.openxmlformats.org/drawingml/2006/spreadsheetDrawing">
      <xdr:col>6</xdr:col>
      <xdr:colOff>38100</xdr:colOff>
      <xdr:row>96</xdr:row>
      <xdr:rowOff>59690</xdr:rowOff>
    </xdr:to>
    <xdr:sp macro="" textlink="">
      <xdr:nvSpPr>
        <xdr:cNvPr id="241" name="フローチャート: 判断 240"/>
        <xdr:cNvSpPr/>
      </xdr:nvSpPr>
      <xdr:spPr>
        <a:xfrm>
          <a:off x="1079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76200</xdr:rowOff>
    </xdr:from>
    <xdr:ext cx="534035" cy="258445"/>
    <xdr:sp macro="" textlink="">
      <xdr:nvSpPr>
        <xdr:cNvPr id="242" name="テキスト ボックス 241"/>
        <xdr:cNvSpPr txBox="1"/>
      </xdr:nvSpPr>
      <xdr:spPr>
        <a:xfrm>
          <a:off x="862965" y="16192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34925</xdr:rowOff>
    </xdr:from>
    <xdr:to xmlns:xdr="http://schemas.openxmlformats.org/drawingml/2006/spreadsheetDrawing">
      <xdr:col>24</xdr:col>
      <xdr:colOff>114300</xdr:colOff>
      <xdr:row>96</xdr:row>
      <xdr:rowOff>136525</xdr:rowOff>
    </xdr:to>
    <xdr:sp macro="" textlink="">
      <xdr:nvSpPr>
        <xdr:cNvPr id="248" name="楕円 247"/>
        <xdr:cNvSpPr/>
      </xdr:nvSpPr>
      <xdr:spPr>
        <a:xfrm>
          <a:off x="4584700" y="164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13335</xdr:rowOff>
    </xdr:from>
    <xdr:ext cx="534670" cy="259080"/>
    <xdr:sp macro="" textlink="">
      <xdr:nvSpPr>
        <xdr:cNvPr id="249" name="扶助費該当値テキスト"/>
        <xdr:cNvSpPr txBox="1"/>
      </xdr:nvSpPr>
      <xdr:spPr>
        <a:xfrm>
          <a:off x="4686300" y="16472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26670</xdr:rowOff>
    </xdr:from>
    <xdr:to xmlns:xdr="http://schemas.openxmlformats.org/drawingml/2006/spreadsheetDrawing">
      <xdr:col>20</xdr:col>
      <xdr:colOff>38100</xdr:colOff>
      <xdr:row>96</xdr:row>
      <xdr:rowOff>128270</xdr:rowOff>
    </xdr:to>
    <xdr:sp macro="" textlink="">
      <xdr:nvSpPr>
        <xdr:cNvPr id="250" name="楕円 249"/>
        <xdr:cNvSpPr/>
      </xdr:nvSpPr>
      <xdr:spPr>
        <a:xfrm>
          <a:off x="3746500" y="164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119380</xdr:rowOff>
    </xdr:from>
    <xdr:ext cx="534035" cy="259080"/>
    <xdr:sp macro="" textlink="">
      <xdr:nvSpPr>
        <xdr:cNvPr id="251" name="テキスト ボックス 250"/>
        <xdr:cNvSpPr txBox="1"/>
      </xdr:nvSpPr>
      <xdr:spPr>
        <a:xfrm>
          <a:off x="3529965" y="16578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168910</xdr:rowOff>
    </xdr:from>
    <xdr:to xmlns:xdr="http://schemas.openxmlformats.org/drawingml/2006/spreadsheetDrawing">
      <xdr:col>15</xdr:col>
      <xdr:colOff>101600</xdr:colOff>
      <xdr:row>96</xdr:row>
      <xdr:rowOff>99060</xdr:rowOff>
    </xdr:to>
    <xdr:sp macro="" textlink="">
      <xdr:nvSpPr>
        <xdr:cNvPr id="252" name="楕円 251"/>
        <xdr:cNvSpPr/>
      </xdr:nvSpPr>
      <xdr:spPr>
        <a:xfrm>
          <a:off x="2857500" y="1645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90170</xdr:rowOff>
    </xdr:from>
    <xdr:ext cx="534035" cy="259080"/>
    <xdr:sp macro="" textlink="">
      <xdr:nvSpPr>
        <xdr:cNvPr id="253" name="テキスト ボックス 252"/>
        <xdr:cNvSpPr txBox="1"/>
      </xdr:nvSpPr>
      <xdr:spPr>
        <a:xfrm>
          <a:off x="2640965" y="16549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95250</xdr:rowOff>
    </xdr:from>
    <xdr:to xmlns:xdr="http://schemas.openxmlformats.org/drawingml/2006/spreadsheetDrawing">
      <xdr:col>10</xdr:col>
      <xdr:colOff>165100</xdr:colOff>
      <xdr:row>97</xdr:row>
      <xdr:rowOff>25400</xdr:rowOff>
    </xdr:to>
    <xdr:sp macro="" textlink="">
      <xdr:nvSpPr>
        <xdr:cNvPr id="254" name="楕円 253"/>
        <xdr:cNvSpPr/>
      </xdr:nvSpPr>
      <xdr:spPr>
        <a:xfrm>
          <a:off x="1968500" y="165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16510</xdr:rowOff>
    </xdr:from>
    <xdr:ext cx="534035" cy="259080"/>
    <xdr:sp macro="" textlink="">
      <xdr:nvSpPr>
        <xdr:cNvPr id="255" name="テキスト ボックス 254"/>
        <xdr:cNvSpPr txBox="1"/>
      </xdr:nvSpPr>
      <xdr:spPr>
        <a:xfrm>
          <a:off x="1751965" y="16647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155575</xdr:rowOff>
    </xdr:from>
    <xdr:to xmlns:xdr="http://schemas.openxmlformats.org/drawingml/2006/spreadsheetDrawing">
      <xdr:col>6</xdr:col>
      <xdr:colOff>38100</xdr:colOff>
      <xdr:row>97</xdr:row>
      <xdr:rowOff>86360</xdr:rowOff>
    </xdr:to>
    <xdr:sp macro="" textlink="">
      <xdr:nvSpPr>
        <xdr:cNvPr id="256" name="楕円 255"/>
        <xdr:cNvSpPr/>
      </xdr:nvSpPr>
      <xdr:spPr>
        <a:xfrm>
          <a:off x="1079500" y="16614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76835</xdr:rowOff>
    </xdr:from>
    <xdr:ext cx="534035" cy="258445"/>
    <xdr:sp macro="" textlink="">
      <xdr:nvSpPr>
        <xdr:cNvPr id="257" name="テキスト ボックス 256"/>
        <xdr:cNvSpPr txBox="1"/>
      </xdr:nvSpPr>
      <xdr:spPr>
        <a:xfrm>
          <a:off x="862965" y="16707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6" name="テキスト ボックス 26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69" name="テキスト ボックス 268"/>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995" cy="259080"/>
    <xdr:sp macro="" textlink="">
      <xdr:nvSpPr>
        <xdr:cNvPr id="271" name="テキスト ボックス 270"/>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73" name="テキスト ボックス 272"/>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75" name="テキスト ボックス 274"/>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77" name="テキスト ボックス 276"/>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5165" cy="258445"/>
    <xdr:sp macro="" textlink="">
      <xdr:nvSpPr>
        <xdr:cNvPr id="279" name="テキスト ボックス 278"/>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147320</xdr:rowOff>
    </xdr:from>
    <xdr:to xmlns:xdr="http://schemas.openxmlformats.org/drawingml/2006/spreadsheetDrawing">
      <xdr:col>54</xdr:col>
      <xdr:colOff>189865</xdr:colOff>
      <xdr:row>38</xdr:row>
      <xdr:rowOff>31115</xdr:rowOff>
    </xdr:to>
    <xdr:cxnSp macro="">
      <xdr:nvCxnSpPr>
        <xdr:cNvPr id="281" name="直線コネクタ 280"/>
        <xdr:cNvCxnSpPr/>
      </xdr:nvCxnSpPr>
      <xdr:spPr>
        <a:xfrm flipV="1">
          <a:off x="10475595" y="5462270"/>
          <a:ext cx="127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34925</xdr:rowOff>
    </xdr:from>
    <xdr:ext cx="534670" cy="259080"/>
    <xdr:sp macro="" textlink="">
      <xdr:nvSpPr>
        <xdr:cNvPr id="282" name="補助費等最小値テキスト"/>
        <xdr:cNvSpPr txBox="1"/>
      </xdr:nvSpPr>
      <xdr:spPr>
        <a:xfrm>
          <a:off x="10528300" y="6550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31115</xdr:rowOff>
    </xdr:from>
    <xdr:to xmlns:xdr="http://schemas.openxmlformats.org/drawingml/2006/spreadsheetDrawing">
      <xdr:col>55</xdr:col>
      <xdr:colOff>88900</xdr:colOff>
      <xdr:row>38</xdr:row>
      <xdr:rowOff>31115</xdr:rowOff>
    </xdr:to>
    <xdr:cxnSp macro="">
      <xdr:nvCxnSpPr>
        <xdr:cNvPr id="283" name="直線コネクタ 282"/>
        <xdr:cNvCxnSpPr/>
      </xdr:nvCxnSpPr>
      <xdr:spPr>
        <a:xfrm>
          <a:off x="10388600" y="6546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93980</xdr:rowOff>
    </xdr:from>
    <xdr:ext cx="598805" cy="259080"/>
    <xdr:sp macro="" textlink="">
      <xdr:nvSpPr>
        <xdr:cNvPr id="284" name="補助費等最大値テキスト"/>
        <xdr:cNvSpPr txBox="1"/>
      </xdr:nvSpPr>
      <xdr:spPr>
        <a:xfrm>
          <a:off x="10528300" y="5237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147320</xdr:rowOff>
    </xdr:from>
    <xdr:to xmlns:xdr="http://schemas.openxmlformats.org/drawingml/2006/spreadsheetDrawing">
      <xdr:col>55</xdr:col>
      <xdr:colOff>88900</xdr:colOff>
      <xdr:row>31</xdr:row>
      <xdr:rowOff>147320</xdr:rowOff>
    </xdr:to>
    <xdr:cxnSp macro="">
      <xdr:nvCxnSpPr>
        <xdr:cNvPr id="285" name="直線コネクタ 284"/>
        <xdr:cNvCxnSpPr/>
      </xdr:nvCxnSpPr>
      <xdr:spPr>
        <a:xfrm>
          <a:off x="10388600" y="546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35560</xdr:rowOff>
    </xdr:from>
    <xdr:to xmlns:xdr="http://schemas.openxmlformats.org/drawingml/2006/spreadsheetDrawing">
      <xdr:col>55</xdr:col>
      <xdr:colOff>0</xdr:colOff>
      <xdr:row>34</xdr:row>
      <xdr:rowOff>38735</xdr:rowOff>
    </xdr:to>
    <xdr:cxnSp macro="">
      <xdr:nvCxnSpPr>
        <xdr:cNvPr id="286" name="直線コネクタ 285"/>
        <xdr:cNvCxnSpPr/>
      </xdr:nvCxnSpPr>
      <xdr:spPr>
        <a:xfrm>
          <a:off x="9639300" y="586486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127635</xdr:rowOff>
    </xdr:from>
    <xdr:ext cx="598805" cy="259080"/>
    <xdr:sp macro="" textlink="">
      <xdr:nvSpPr>
        <xdr:cNvPr id="287" name="補助費等平均値テキスト"/>
        <xdr:cNvSpPr txBox="1"/>
      </xdr:nvSpPr>
      <xdr:spPr>
        <a:xfrm>
          <a:off x="10528300" y="61283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149225</xdr:rowOff>
    </xdr:from>
    <xdr:to xmlns:xdr="http://schemas.openxmlformats.org/drawingml/2006/spreadsheetDrawing">
      <xdr:col>55</xdr:col>
      <xdr:colOff>50800</xdr:colOff>
      <xdr:row>36</xdr:row>
      <xdr:rowOff>79375</xdr:rowOff>
    </xdr:to>
    <xdr:sp macro="" textlink="">
      <xdr:nvSpPr>
        <xdr:cNvPr id="288" name="フローチャート: 判断 287"/>
        <xdr:cNvSpPr/>
      </xdr:nvSpPr>
      <xdr:spPr>
        <a:xfrm>
          <a:off x="10426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34</xdr:row>
      <xdr:rowOff>35560</xdr:rowOff>
    </xdr:from>
    <xdr:to xmlns:xdr="http://schemas.openxmlformats.org/drawingml/2006/spreadsheetDrawing">
      <xdr:col>50</xdr:col>
      <xdr:colOff>114300</xdr:colOff>
      <xdr:row>37</xdr:row>
      <xdr:rowOff>71120</xdr:rowOff>
    </xdr:to>
    <xdr:cxnSp macro="">
      <xdr:nvCxnSpPr>
        <xdr:cNvPr id="289" name="直線コネクタ 288"/>
        <xdr:cNvCxnSpPr/>
      </xdr:nvCxnSpPr>
      <xdr:spPr>
        <a:xfrm flipV="1">
          <a:off x="8750300" y="5864860"/>
          <a:ext cx="889000" cy="549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14605</xdr:rowOff>
    </xdr:from>
    <xdr:to xmlns:xdr="http://schemas.openxmlformats.org/drawingml/2006/spreadsheetDrawing">
      <xdr:col>50</xdr:col>
      <xdr:colOff>165100</xdr:colOff>
      <xdr:row>36</xdr:row>
      <xdr:rowOff>116205</xdr:rowOff>
    </xdr:to>
    <xdr:sp macro="" textlink="">
      <xdr:nvSpPr>
        <xdr:cNvPr id="290" name="フローチャート: 判断 289"/>
        <xdr:cNvSpPr/>
      </xdr:nvSpPr>
      <xdr:spPr>
        <a:xfrm>
          <a:off x="9588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107315</xdr:rowOff>
    </xdr:from>
    <xdr:ext cx="598170" cy="259080"/>
    <xdr:sp macro="" textlink="">
      <xdr:nvSpPr>
        <xdr:cNvPr id="291" name="テキスト ボックス 290"/>
        <xdr:cNvSpPr txBox="1"/>
      </xdr:nvSpPr>
      <xdr:spPr>
        <a:xfrm>
          <a:off x="9339580" y="62795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143510</xdr:rowOff>
    </xdr:from>
    <xdr:to xmlns:xdr="http://schemas.openxmlformats.org/drawingml/2006/spreadsheetDrawing">
      <xdr:col>45</xdr:col>
      <xdr:colOff>177800</xdr:colOff>
      <xdr:row>37</xdr:row>
      <xdr:rowOff>71120</xdr:rowOff>
    </xdr:to>
    <xdr:cxnSp macro="">
      <xdr:nvCxnSpPr>
        <xdr:cNvPr id="292" name="直線コネクタ 291"/>
        <xdr:cNvCxnSpPr/>
      </xdr:nvCxnSpPr>
      <xdr:spPr>
        <a:xfrm>
          <a:off x="7861300" y="6144260"/>
          <a:ext cx="8890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55245</xdr:rowOff>
    </xdr:from>
    <xdr:to xmlns:xdr="http://schemas.openxmlformats.org/drawingml/2006/spreadsheetDrawing">
      <xdr:col>46</xdr:col>
      <xdr:colOff>38100</xdr:colOff>
      <xdr:row>36</xdr:row>
      <xdr:rowOff>156845</xdr:rowOff>
    </xdr:to>
    <xdr:sp macro="" textlink="">
      <xdr:nvSpPr>
        <xdr:cNvPr id="293" name="フローチャート: 判断 292"/>
        <xdr:cNvSpPr/>
      </xdr:nvSpPr>
      <xdr:spPr>
        <a:xfrm>
          <a:off x="8699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1905</xdr:rowOff>
    </xdr:from>
    <xdr:ext cx="598170" cy="259080"/>
    <xdr:sp macro="" textlink="">
      <xdr:nvSpPr>
        <xdr:cNvPr id="294" name="テキスト ボックス 293"/>
        <xdr:cNvSpPr txBox="1"/>
      </xdr:nvSpPr>
      <xdr:spPr>
        <a:xfrm>
          <a:off x="8450580" y="6002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143510</xdr:rowOff>
    </xdr:from>
    <xdr:to xmlns:xdr="http://schemas.openxmlformats.org/drawingml/2006/spreadsheetDrawing">
      <xdr:col>41</xdr:col>
      <xdr:colOff>50800</xdr:colOff>
      <xdr:row>36</xdr:row>
      <xdr:rowOff>46990</xdr:rowOff>
    </xdr:to>
    <xdr:cxnSp macro="">
      <xdr:nvCxnSpPr>
        <xdr:cNvPr id="295" name="直線コネクタ 294"/>
        <xdr:cNvCxnSpPr/>
      </xdr:nvCxnSpPr>
      <xdr:spPr>
        <a:xfrm flipV="1">
          <a:off x="6972300" y="614426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57785</xdr:rowOff>
    </xdr:from>
    <xdr:to xmlns:xdr="http://schemas.openxmlformats.org/drawingml/2006/spreadsheetDrawing">
      <xdr:col>41</xdr:col>
      <xdr:colOff>101600</xdr:colOff>
      <xdr:row>35</xdr:row>
      <xdr:rowOff>159385</xdr:rowOff>
    </xdr:to>
    <xdr:sp macro="" textlink="">
      <xdr:nvSpPr>
        <xdr:cNvPr id="296" name="フローチャート: 判断 295"/>
        <xdr:cNvSpPr/>
      </xdr:nvSpPr>
      <xdr:spPr>
        <a:xfrm>
          <a:off x="7810500" y="60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4445</xdr:rowOff>
    </xdr:from>
    <xdr:ext cx="598170" cy="259080"/>
    <xdr:sp macro="" textlink="">
      <xdr:nvSpPr>
        <xdr:cNvPr id="297" name="テキスト ボックス 296"/>
        <xdr:cNvSpPr txBox="1"/>
      </xdr:nvSpPr>
      <xdr:spPr>
        <a:xfrm>
          <a:off x="7561580" y="58337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140970</xdr:rowOff>
    </xdr:from>
    <xdr:to xmlns:xdr="http://schemas.openxmlformats.org/drawingml/2006/spreadsheetDrawing">
      <xdr:col>36</xdr:col>
      <xdr:colOff>165100</xdr:colOff>
      <xdr:row>37</xdr:row>
      <xdr:rowOff>71120</xdr:rowOff>
    </xdr:to>
    <xdr:sp macro="" textlink="">
      <xdr:nvSpPr>
        <xdr:cNvPr id="298" name="フローチャート: 判断 297"/>
        <xdr:cNvSpPr/>
      </xdr:nvSpPr>
      <xdr:spPr>
        <a:xfrm>
          <a:off x="6921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62230</xdr:rowOff>
    </xdr:from>
    <xdr:ext cx="598170" cy="259080"/>
    <xdr:sp macro="" textlink="">
      <xdr:nvSpPr>
        <xdr:cNvPr id="299" name="テキスト ボックス 298"/>
        <xdr:cNvSpPr txBox="1"/>
      </xdr:nvSpPr>
      <xdr:spPr>
        <a:xfrm>
          <a:off x="6672580" y="64058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192,770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159385</xdr:rowOff>
    </xdr:from>
    <xdr:to xmlns:xdr="http://schemas.openxmlformats.org/drawingml/2006/spreadsheetDrawing">
      <xdr:col>55</xdr:col>
      <xdr:colOff>50800</xdr:colOff>
      <xdr:row>34</xdr:row>
      <xdr:rowOff>89535</xdr:rowOff>
    </xdr:to>
    <xdr:sp macro="" textlink="">
      <xdr:nvSpPr>
        <xdr:cNvPr id="305" name="楕円 304"/>
        <xdr:cNvSpPr/>
      </xdr:nvSpPr>
      <xdr:spPr>
        <a:xfrm>
          <a:off x="10426700" y="58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11430</xdr:rowOff>
    </xdr:from>
    <xdr:ext cx="598805" cy="259080"/>
    <xdr:sp macro="" textlink="">
      <xdr:nvSpPr>
        <xdr:cNvPr id="306" name="補助費等該当値テキスト"/>
        <xdr:cNvSpPr txBox="1"/>
      </xdr:nvSpPr>
      <xdr:spPr>
        <a:xfrm>
          <a:off x="10528300" y="56692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452,841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33</xdr:row>
      <xdr:rowOff>156210</xdr:rowOff>
    </xdr:from>
    <xdr:to xmlns:xdr="http://schemas.openxmlformats.org/drawingml/2006/spreadsheetDrawing">
      <xdr:col>50</xdr:col>
      <xdr:colOff>165100</xdr:colOff>
      <xdr:row>34</xdr:row>
      <xdr:rowOff>86360</xdr:rowOff>
    </xdr:to>
    <xdr:sp macro="" textlink="">
      <xdr:nvSpPr>
        <xdr:cNvPr id="307" name="楕円 306"/>
        <xdr:cNvSpPr/>
      </xdr:nvSpPr>
      <xdr:spPr>
        <a:xfrm>
          <a:off x="95885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32</xdr:row>
      <xdr:rowOff>102870</xdr:rowOff>
    </xdr:from>
    <xdr:ext cx="598170" cy="259080"/>
    <xdr:sp macro="" textlink="">
      <xdr:nvSpPr>
        <xdr:cNvPr id="308" name="テキスト ボックス 307"/>
        <xdr:cNvSpPr txBox="1"/>
      </xdr:nvSpPr>
      <xdr:spPr>
        <a:xfrm>
          <a:off x="9339580" y="55892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20320</xdr:rowOff>
    </xdr:from>
    <xdr:to xmlns:xdr="http://schemas.openxmlformats.org/drawingml/2006/spreadsheetDrawing">
      <xdr:col>46</xdr:col>
      <xdr:colOff>38100</xdr:colOff>
      <xdr:row>37</xdr:row>
      <xdr:rowOff>121920</xdr:rowOff>
    </xdr:to>
    <xdr:sp macro="" textlink="">
      <xdr:nvSpPr>
        <xdr:cNvPr id="309" name="楕円 308"/>
        <xdr:cNvSpPr/>
      </xdr:nvSpPr>
      <xdr:spPr>
        <a:xfrm>
          <a:off x="8699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113030</xdr:rowOff>
    </xdr:from>
    <xdr:ext cx="598170" cy="259080"/>
    <xdr:sp macro="" textlink="">
      <xdr:nvSpPr>
        <xdr:cNvPr id="310" name="テキスト ボックス 309"/>
        <xdr:cNvSpPr txBox="1"/>
      </xdr:nvSpPr>
      <xdr:spPr>
        <a:xfrm>
          <a:off x="8450580" y="6456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92710</xdr:rowOff>
    </xdr:from>
    <xdr:to xmlns:xdr="http://schemas.openxmlformats.org/drawingml/2006/spreadsheetDrawing">
      <xdr:col>41</xdr:col>
      <xdr:colOff>101600</xdr:colOff>
      <xdr:row>36</xdr:row>
      <xdr:rowOff>22860</xdr:rowOff>
    </xdr:to>
    <xdr:sp macro="" textlink="">
      <xdr:nvSpPr>
        <xdr:cNvPr id="311" name="楕円 310"/>
        <xdr:cNvSpPr/>
      </xdr:nvSpPr>
      <xdr:spPr>
        <a:xfrm>
          <a:off x="7810500" y="6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13970</xdr:rowOff>
    </xdr:from>
    <xdr:ext cx="598170" cy="259080"/>
    <xdr:sp macro="" textlink="">
      <xdr:nvSpPr>
        <xdr:cNvPr id="312" name="テキスト ボックス 311"/>
        <xdr:cNvSpPr txBox="1"/>
      </xdr:nvSpPr>
      <xdr:spPr>
        <a:xfrm>
          <a:off x="7561580" y="6186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167640</xdr:rowOff>
    </xdr:from>
    <xdr:to xmlns:xdr="http://schemas.openxmlformats.org/drawingml/2006/spreadsheetDrawing">
      <xdr:col>36</xdr:col>
      <xdr:colOff>165100</xdr:colOff>
      <xdr:row>36</xdr:row>
      <xdr:rowOff>97790</xdr:rowOff>
    </xdr:to>
    <xdr:sp macro="" textlink="">
      <xdr:nvSpPr>
        <xdr:cNvPr id="313" name="楕円 312"/>
        <xdr:cNvSpPr/>
      </xdr:nvSpPr>
      <xdr:spPr>
        <a:xfrm>
          <a:off x="69215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114300</xdr:rowOff>
    </xdr:from>
    <xdr:ext cx="598170" cy="259080"/>
    <xdr:sp macro="" textlink="">
      <xdr:nvSpPr>
        <xdr:cNvPr id="314" name="テキスト ボックス 313"/>
        <xdr:cNvSpPr txBox="1"/>
      </xdr:nvSpPr>
      <xdr:spPr>
        <a:xfrm>
          <a:off x="6672580" y="5943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3"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25" name="直線コネクタ 324"/>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8285" cy="258445"/>
    <xdr:sp macro="" textlink="">
      <xdr:nvSpPr>
        <xdr:cNvPr id="326" name="テキスト ボックス 325"/>
        <xdr:cNvSpPr txBox="1"/>
      </xdr:nvSpPr>
      <xdr:spPr>
        <a:xfrm>
          <a:off x="6355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7" name="直線コネクタ 32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5165" cy="258445"/>
    <xdr:sp macro="" textlink="">
      <xdr:nvSpPr>
        <xdr:cNvPr id="328" name="テキスト ボックス 327"/>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29" name="直線コネクタ 328"/>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50</xdr:row>
      <xdr:rowOff>111760</xdr:rowOff>
    </xdr:from>
    <xdr:ext cx="685165" cy="258445"/>
    <xdr:sp macro="" textlink="">
      <xdr:nvSpPr>
        <xdr:cNvPr id="330" name="テキスト ボックス 329"/>
        <xdr:cNvSpPr txBox="1"/>
      </xdr:nvSpPr>
      <xdr:spPr>
        <a:xfrm>
          <a:off x="5918200" y="8684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2" name="テキスト ボックス 331"/>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91440</xdr:rowOff>
    </xdr:from>
    <xdr:to xmlns:xdr="http://schemas.openxmlformats.org/drawingml/2006/spreadsheetDrawing">
      <xdr:col>54</xdr:col>
      <xdr:colOff>189865</xdr:colOff>
      <xdr:row>58</xdr:row>
      <xdr:rowOff>21590</xdr:rowOff>
    </xdr:to>
    <xdr:cxnSp macro="">
      <xdr:nvCxnSpPr>
        <xdr:cNvPr id="334" name="直線コネクタ 333"/>
        <xdr:cNvCxnSpPr/>
      </xdr:nvCxnSpPr>
      <xdr:spPr>
        <a:xfrm flipV="1">
          <a:off x="10475595" y="8835390"/>
          <a:ext cx="1270" cy="1130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25400</xdr:rowOff>
    </xdr:from>
    <xdr:ext cx="469900" cy="259080"/>
    <xdr:sp macro="" textlink="">
      <xdr:nvSpPr>
        <xdr:cNvPr id="335" name="普通建設事業費最小値テキスト"/>
        <xdr:cNvSpPr txBox="1"/>
      </xdr:nvSpPr>
      <xdr:spPr>
        <a:xfrm>
          <a:off x="10528300" y="9969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21590</xdr:rowOff>
    </xdr:from>
    <xdr:to xmlns:xdr="http://schemas.openxmlformats.org/drawingml/2006/spreadsheetDrawing">
      <xdr:col>55</xdr:col>
      <xdr:colOff>88900</xdr:colOff>
      <xdr:row>58</xdr:row>
      <xdr:rowOff>21590</xdr:rowOff>
    </xdr:to>
    <xdr:cxnSp macro="">
      <xdr:nvCxnSpPr>
        <xdr:cNvPr id="336" name="直線コネクタ 335"/>
        <xdr:cNvCxnSpPr/>
      </xdr:nvCxnSpPr>
      <xdr:spPr>
        <a:xfrm>
          <a:off x="10388600" y="9965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38100</xdr:rowOff>
    </xdr:from>
    <xdr:ext cx="690245" cy="259080"/>
    <xdr:sp macro="" textlink="">
      <xdr:nvSpPr>
        <xdr:cNvPr id="337" name="普通建設事業費最大値テキスト"/>
        <xdr:cNvSpPr txBox="1"/>
      </xdr:nvSpPr>
      <xdr:spPr>
        <a:xfrm>
          <a:off x="10528300" y="86106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1,984,298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91440</xdr:rowOff>
    </xdr:from>
    <xdr:to xmlns:xdr="http://schemas.openxmlformats.org/drawingml/2006/spreadsheetDrawing">
      <xdr:col>55</xdr:col>
      <xdr:colOff>88900</xdr:colOff>
      <xdr:row>51</xdr:row>
      <xdr:rowOff>91440</xdr:rowOff>
    </xdr:to>
    <xdr:cxnSp macro="">
      <xdr:nvCxnSpPr>
        <xdr:cNvPr id="338" name="直線コネクタ 337"/>
        <xdr:cNvCxnSpPr/>
      </xdr:nvCxnSpPr>
      <xdr:spPr>
        <a:xfrm>
          <a:off x="10388600" y="883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50</xdr:row>
      <xdr:rowOff>91440</xdr:rowOff>
    </xdr:from>
    <xdr:to xmlns:xdr="http://schemas.openxmlformats.org/drawingml/2006/spreadsheetDrawing">
      <xdr:col>55</xdr:col>
      <xdr:colOff>0</xdr:colOff>
      <xdr:row>52</xdr:row>
      <xdr:rowOff>74930</xdr:rowOff>
    </xdr:to>
    <xdr:cxnSp macro="">
      <xdr:nvCxnSpPr>
        <xdr:cNvPr id="339" name="直線コネクタ 338"/>
        <xdr:cNvCxnSpPr/>
      </xdr:nvCxnSpPr>
      <xdr:spPr>
        <a:xfrm>
          <a:off x="9639300" y="8663940"/>
          <a:ext cx="838200"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127000</xdr:rowOff>
    </xdr:from>
    <xdr:ext cx="598805" cy="259080"/>
    <xdr:sp macro="" textlink="">
      <xdr:nvSpPr>
        <xdr:cNvPr id="340" name="普通建設事業費平均値テキスト"/>
        <xdr:cNvSpPr txBox="1"/>
      </xdr:nvSpPr>
      <xdr:spPr>
        <a:xfrm>
          <a:off x="10528300" y="9728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148590</xdr:rowOff>
    </xdr:from>
    <xdr:to xmlns:xdr="http://schemas.openxmlformats.org/drawingml/2006/spreadsheetDrawing">
      <xdr:col>55</xdr:col>
      <xdr:colOff>50800</xdr:colOff>
      <xdr:row>57</xdr:row>
      <xdr:rowOff>78740</xdr:rowOff>
    </xdr:to>
    <xdr:sp macro="" textlink="">
      <xdr:nvSpPr>
        <xdr:cNvPr id="341" name="フローチャート: 判断 340"/>
        <xdr:cNvSpPr/>
      </xdr:nvSpPr>
      <xdr:spPr>
        <a:xfrm>
          <a:off x="104267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50</xdr:row>
      <xdr:rowOff>91440</xdr:rowOff>
    </xdr:from>
    <xdr:to xmlns:xdr="http://schemas.openxmlformats.org/drawingml/2006/spreadsheetDrawing">
      <xdr:col>50</xdr:col>
      <xdr:colOff>114300</xdr:colOff>
      <xdr:row>53</xdr:row>
      <xdr:rowOff>112395</xdr:rowOff>
    </xdr:to>
    <xdr:cxnSp macro="">
      <xdr:nvCxnSpPr>
        <xdr:cNvPr id="342" name="直線コネクタ 341"/>
        <xdr:cNvCxnSpPr/>
      </xdr:nvCxnSpPr>
      <xdr:spPr>
        <a:xfrm flipV="1">
          <a:off x="8750300" y="8663940"/>
          <a:ext cx="889000" cy="535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156210</xdr:rowOff>
    </xdr:from>
    <xdr:to xmlns:xdr="http://schemas.openxmlformats.org/drawingml/2006/spreadsheetDrawing">
      <xdr:col>50</xdr:col>
      <xdr:colOff>165100</xdr:colOff>
      <xdr:row>57</xdr:row>
      <xdr:rowOff>86360</xdr:rowOff>
    </xdr:to>
    <xdr:sp macro="" textlink="">
      <xdr:nvSpPr>
        <xdr:cNvPr id="343" name="フローチャート: 判断 342"/>
        <xdr:cNvSpPr/>
      </xdr:nvSpPr>
      <xdr:spPr>
        <a:xfrm>
          <a:off x="958850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77470</xdr:rowOff>
    </xdr:from>
    <xdr:ext cx="598170" cy="258445"/>
    <xdr:sp macro="" textlink="">
      <xdr:nvSpPr>
        <xdr:cNvPr id="344" name="テキスト ボックス 343"/>
        <xdr:cNvSpPr txBox="1"/>
      </xdr:nvSpPr>
      <xdr:spPr>
        <a:xfrm>
          <a:off x="9339580" y="98501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51</xdr:row>
      <xdr:rowOff>12700</xdr:rowOff>
    </xdr:from>
    <xdr:to xmlns:xdr="http://schemas.openxmlformats.org/drawingml/2006/spreadsheetDrawing">
      <xdr:col>45</xdr:col>
      <xdr:colOff>177800</xdr:colOff>
      <xdr:row>53</xdr:row>
      <xdr:rowOff>112395</xdr:rowOff>
    </xdr:to>
    <xdr:cxnSp macro="">
      <xdr:nvCxnSpPr>
        <xdr:cNvPr id="345" name="直線コネクタ 344"/>
        <xdr:cNvCxnSpPr/>
      </xdr:nvCxnSpPr>
      <xdr:spPr>
        <a:xfrm>
          <a:off x="7861300" y="8756650"/>
          <a:ext cx="889000" cy="442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158750</xdr:rowOff>
    </xdr:from>
    <xdr:to xmlns:xdr="http://schemas.openxmlformats.org/drawingml/2006/spreadsheetDrawing">
      <xdr:col>46</xdr:col>
      <xdr:colOff>38100</xdr:colOff>
      <xdr:row>57</xdr:row>
      <xdr:rowOff>88900</xdr:rowOff>
    </xdr:to>
    <xdr:sp macro="" textlink="">
      <xdr:nvSpPr>
        <xdr:cNvPr id="346" name="フローチャート: 判断 345"/>
        <xdr:cNvSpPr/>
      </xdr:nvSpPr>
      <xdr:spPr>
        <a:xfrm>
          <a:off x="86995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80010</xdr:rowOff>
    </xdr:from>
    <xdr:ext cx="598170" cy="259080"/>
    <xdr:sp macro="" textlink="">
      <xdr:nvSpPr>
        <xdr:cNvPr id="347" name="テキスト ボックス 346"/>
        <xdr:cNvSpPr txBox="1"/>
      </xdr:nvSpPr>
      <xdr:spPr>
        <a:xfrm>
          <a:off x="8450580" y="98526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51</xdr:row>
      <xdr:rowOff>12700</xdr:rowOff>
    </xdr:from>
    <xdr:to xmlns:xdr="http://schemas.openxmlformats.org/drawingml/2006/spreadsheetDrawing">
      <xdr:col>41</xdr:col>
      <xdr:colOff>50800</xdr:colOff>
      <xdr:row>53</xdr:row>
      <xdr:rowOff>81280</xdr:rowOff>
    </xdr:to>
    <xdr:cxnSp macro="">
      <xdr:nvCxnSpPr>
        <xdr:cNvPr id="348" name="直線コネクタ 347"/>
        <xdr:cNvCxnSpPr/>
      </xdr:nvCxnSpPr>
      <xdr:spPr>
        <a:xfrm flipV="1">
          <a:off x="6972300" y="8756650"/>
          <a:ext cx="889000" cy="411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127635</xdr:rowOff>
    </xdr:from>
    <xdr:to xmlns:xdr="http://schemas.openxmlformats.org/drawingml/2006/spreadsheetDrawing">
      <xdr:col>41</xdr:col>
      <xdr:colOff>101600</xdr:colOff>
      <xdr:row>57</xdr:row>
      <xdr:rowOff>57785</xdr:rowOff>
    </xdr:to>
    <xdr:sp macro="" textlink="">
      <xdr:nvSpPr>
        <xdr:cNvPr id="349" name="フローチャート: 判断 348"/>
        <xdr:cNvSpPr/>
      </xdr:nvSpPr>
      <xdr:spPr>
        <a:xfrm>
          <a:off x="7810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48895</xdr:rowOff>
    </xdr:from>
    <xdr:ext cx="598170" cy="259080"/>
    <xdr:sp macro="" textlink="">
      <xdr:nvSpPr>
        <xdr:cNvPr id="350" name="テキスト ボックス 349"/>
        <xdr:cNvSpPr txBox="1"/>
      </xdr:nvSpPr>
      <xdr:spPr>
        <a:xfrm>
          <a:off x="7561580" y="98215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136525</xdr:rowOff>
    </xdr:from>
    <xdr:to xmlns:xdr="http://schemas.openxmlformats.org/drawingml/2006/spreadsheetDrawing">
      <xdr:col>36</xdr:col>
      <xdr:colOff>165100</xdr:colOff>
      <xdr:row>57</xdr:row>
      <xdr:rowOff>66675</xdr:rowOff>
    </xdr:to>
    <xdr:sp macro="" textlink="">
      <xdr:nvSpPr>
        <xdr:cNvPr id="351" name="フローチャート: 判断 350"/>
        <xdr:cNvSpPr/>
      </xdr:nvSpPr>
      <xdr:spPr>
        <a:xfrm>
          <a:off x="6921500" y="973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57785</xdr:rowOff>
    </xdr:from>
    <xdr:ext cx="598170" cy="259080"/>
    <xdr:sp macro="" textlink="">
      <xdr:nvSpPr>
        <xdr:cNvPr id="352" name="テキスト ボックス 351"/>
        <xdr:cNvSpPr txBox="1"/>
      </xdr:nvSpPr>
      <xdr:spPr>
        <a:xfrm>
          <a:off x="6672580" y="98304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23495</xdr:rowOff>
    </xdr:from>
    <xdr:to xmlns:xdr="http://schemas.openxmlformats.org/drawingml/2006/spreadsheetDrawing">
      <xdr:col>55</xdr:col>
      <xdr:colOff>50800</xdr:colOff>
      <xdr:row>52</xdr:row>
      <xdr:rowOff>125095</xdr:rowOff>
    </xdr:to>
    <xdr:sp macro="" textlink="">
      <xdr:nvSpPr>
        <xdr:cNvPr id="358" name="楕円 357"/>
        <xdr:cNvSpPr/>
      </xdr:nvSpPr>
      <xdr:spPr>
        <a:xfrm>
          <a:off x="10426700" y="893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51</xdr:row>
      <xdr:rowOff>46990</xdr:rowOff>
    </xdr:from>
    <xdr:ext cx="690245" cy="259080"/>
    <xdr:sp macro="" textlink="">
      <xdr:nvSpPr>
        <xdr:cNvPr id="359" name="普通建設事業費該当値テキスト"/>
        <xdr:cNvSpPr txBox="1"/>
      </xdr:nvSpPr>
      <xdr:spPr>
        <a:xfrm>
          <a:off x="10528300" y="87909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1,713,904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50</xdr:row>
      <xdr:rowOff>40640</xdr:rowOff>
    </xdr:from>
    <xdr:to xmlns:xdr="http://schemas.openxmlformats.org/drawingml/2006/spreadsheetDrawing">
      <xdr:col>50</xdr:col>
      <xdr:colOff>165100</xdr:colOff>
      <xdr:row>50</xdr:row>
      <xdr:rowOff>142240</xdr:rowOff>
    </xdr:to>
    <xdr:sp macro="" textlink="">
      <xdr:nvSpPr>
        <xdr:cNvPr id="360" name="楕円 359"/>
        <xdr:cNvSpPr/>
      </xdr:nvSpPr>
      <xdr:spPr>
        <a:xfrm>
          <a:off x="9588500" y="861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150495</xdr:colOff>
      <xdr:row>48</xdr:row>
      <xdr:rowOff>158750</xdr:rowOff>
    </xdr:from>
    <xdr:ext cx="689610" cy="259080"/>
    <xdr:sp macro="" textlink="">
      <xdr:nvSpPr>
        <xdr:cNvPr id="361" name="テキスト ボックス 360"/>
        <xdr:cNvSpPr txBox="1"/>
      </xdr:nvSpPr>
      <xdr:spPr>
        <a:xfrm>
          <a:off x="9294495" y="838835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2,284,695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61595</xdr:rowOff>
    </xdr:from>
    <xdr:to xmlns:xdr="http://schemas.openxmlformats.org/drawingml/2006/spreadsheetDrawing">
      <xdr:col>46</xdr:col>
      <xdr:colOff>38100</xdr:colOff>
      <xdr:row>53</xdr:row>
      <xdr:rowOff>163195</xdr:rowOff>
    </xdr:to>
    <xdr:sp macro="" textlink="">
      <xdr:nvSpPr>
        <xdr:cNvPr id="362" name="楕円 361"/>
        <xdr:cNvSpPr/>
      </xdr:nvSpPr>
      <xdr:spPr>
        <a:xfrm>
          <a:off x="8699500" y="914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23495</xdr:colOff>
      <xdr:row>52</xdr:row>
      <xdr:rowOff>8255</xdr:rowOff>
    </xdr:from>
    <xdr:ext cx="689610" cy="258445"/>
    <xdr:sp macro="" textlink="">
      <xdr:nvSpPr>
        <xdr:cNvPr id="363" name="テキスト ボックス 362"/>
        <xdr:cNvSpPr txBox="1"/>
      </xdr:nvSpPr>
      <xdr:spPr>
        <a:xfrm>
          <a:off x="8405495" y="892365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50</xdr:row>
      <xdr:rowOff>133350</xdr:rowOff>
    </xdr:from>
    <xdr:to xmlns:xdr="http://schemas.openxmlformats.org/drawingml/2006/spreadsheetDrawing">
      <xdr:col>41</xdr:col>
      <xdr:colOff>101600</xdr:colOff>
      <xdr:row>51</xdr:row>
      <xdr:rowOff>63500</xdr:rowOff>
    </xdr:to>
    <xdr:sp macro="" textlink="">
      <xdr:nvSpPr>
        <xdr:cNvPr id="364" name="楕円 363"/>
        <xdr:cNvSpPr/>
      </xdr:nvSpPr>
      <xdr:spPr>
        <a:xfrm>
          <a:off x="7810500" y="870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86995</xdr:colOff>
      <xdr:row>49</xdr:row>
      <xdr:rowOff>80010</xdr:rowOff>
    </xdr:from>
    <xdr:ext cx="689610" cy="259080"/>
    <xdr:sp macro="" textlink="">
      <xdr:nvSpPr>
        <xdr:cNvPr id="365" name="テキスト ボックス 364"/>
        <xdr:cNvSpPr txBox="1"/>
      </xdr:nvSpPr>
      <xdr:spPr>
        <a:xfrm>
          <a:off x="7516495" y="848106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2,122,617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30480</xdr:rowOff>
    </xdr:from>
    <xdr:to xmlns:xdr="http://schemas.openxmlformats.org/drawingml/2006/spreadsheetDrawing">
      <xdr:col>36</xdr:col>
      <xdr:colOff>165100</xdr:colOff>
      <xdr:row>53</xdr:row>
      <xdr:rowOff>132080</xdr:rowOff>
    </xdr:to>
    <xdr:sp macro="" textlink="">
      <xdr:nvSpPr>
        <xdr:cNvPr id="366" name="楕円 365"/>
        <xdr:cNvSpPr/>
      </xdr:nvSpPr>
      <xdr:spPr>
        <a:xfrm>
          <a:off x="6921500" y="911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150495</xdr:colOff>
      <xdr:row>51</xdr:row>
      <xdr:rowOff>148590</xdr:rowOff>
    </xdr:from>
    <xdr:ext cx="689610" cy="259080"/>
    <xdr:sp macro="" textlink="">
      <xdr:nvSpPr>
        <xdr:cNvPr id="367" name="テキスト ボックス 366"/>
        <xdr:cNvSpPr txBox="1"/>
      </xdr:nvSpPr>
      <xdr:spPr>
        <a:xfrm>
          <a:off x="6627495" y="889254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1,402,714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78" name="直線コネクタ 37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8285" cy="258445"/>
    <xdr:sp macro="" textlink="">
      <xdr:nvSpPr>
        <xdr:cNvPr id="379" name="テキスト ボックス 378"/>
        <xdr:cNvSpPr txBox="1"/>
      </xdr:nvSpPr>
      <xdr:spPr>
        <a:xfrm>
          <a:off x="6355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0" name="直線コネクタ 37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73</xdr:row>
      <xdr:rowOff>168910</xdr:rowOff>
    </xdr:from>
    <xdr:ext cx="685165" cy="258445"/>
    <xdr:sp macro="" textlink="">
      <xdr:nvSpPr>
        <xdr:cNvPr id="381" name="テキスト ボックス 380"/>
        <xdr:cNvSpPr txBox="1"/>
      </xdr:nvSpPr>
      <xdr:spPr>
        <a:xfrm>
          <a:off x="5918200" y="1268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2" name="直線コネクタ 38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70</xdr:row>
      <xdr:rowOff>111760</xdr:rowOff>
    </xdr:from>
    <xdr:ext cx="685165" cy="258445"/>
    <xdr:sp macro="" textlink="">
      <xdr:nvSpPr>
        <xdr:cNvPr id="383" name="テキスト ボックス 382"/>
        <xdr:cNvSpPr txBox="1"/>
      </xdr:nvSpPr>
      <xdr:spPr>
        <a:xfrm>
          <a:off x="5918200" y="12113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4" name="直線コネクタ 38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85" name="テキスト ボックス 384"/>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73</xdr:row>
      <xdr:rowOff>140970</xdr:rowOff>
    </xdr:from>
    <xdr:to xmlns:xdr="http://schemas.openxmlformats.org/drawingml/2006/spreadsheetDrawing">
      <xdr:col>54</xdr:col>
      <xdr:colOff>189865</xdr:colOff>
      <xdr:row>78</xdr:row>
      <xdr:rowOff>25400</xdr:rowOff>
    </xdr:to>
    <xdr:cxnSp macro="">
      <xdr:nvCxnSpPr>
        <xdr:cNvPr id="387" name="直線コネクタ 386"/>
        <xdr:cNvCxnSpPr/>
      </xdr:nvCxnSpPr>
      <xdr:spPr>
        <a:xfrm flipV="1">
          <a:off x="10475595" y="12656820"/>
          <a:ext cx="1270" cy="741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40640</xdr:rowOff>
    </xdr:from>
    <xdr:ext cx="249555" cy="258445"/>
    <xdr:sp macro="" textlink="">
      <xdr:nvSpPr>
        <xdr:cNvPr id="388" name="普通建設事業費 （ うち新規整備　）最小値テキスト"/>
        <xdr:cNvSpPr txBox="1"/>
      </xdr:nvSpPr>
      <xdr:spPr>
        <a:xfrm>
          <a:off x="10528300" y="134137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89" name="直線コネクタ 388"/>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72</xdr:row>
      <xdr:rowOff>87630</xdr:rowOff>
    </xdr:from>
    <xdr:ext cx="690245" cy="258445"/>
    <xdr:sp macro="" textlink="">
      <xdr:nvSpPr>
        <xdr:cNvPr id="390" name="普通建設事業費 （ うち新規整備　）最大値テキスト"/>
        <xdr:cNvSpPr txBox="1"/>
      </xdr:nvSpPr>
      <xdr:spPr>
        <a:xfrm>
          <a:off x="10528300" y="1243203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1,298,000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73</xdr:row>
      <xdr:rowOff>140970</xdr:rowOff>
    </xdr:from>
    <xdr:to xmlns:xdr="http://schemas.openxmlformats.org/drawingml/2006/spreadsheetDrawing">
      <xdr:col>55</xdr:col>
      <xdr:colOff>88900</xdr:colOff>
      <xdr:row>73</xdr:row>
      <xdr:rowOff>140970</xdr:rowOff>
    </xdr:to>
    <xdr:cxnSp macro="">
      <xdr:nvCxnSpPr>
        <xdr:cNvPr id="391" name="直線コネクタ 390"/>
        <xdr:cNvCxnSpPr/>
      </xdr:nvCxnSpPr>
      <xdr:spPr>
        <a:xfrm>
          <a:off x="10388600" y="1265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71</xdr:row>
      <xdr:rowOff>64135</xdr:rowOff>
    </xdr:from>
    <xdr:to xmlns:xdr="http://schemas.openxmlformats.org/drawingml/2006/spreadsheetDrawing">
      <xdr:col>55</xdr:col>
      <xdr:colOff>0</xdr:colOff>
      <xdr:row>74</xdr:row>
      <xdr:rowOff>3810</xdr:rowOff>
    </xdr:to>
    <xdr:cxnSp macro="">
      <xdr:nvCxnSpPr>
        <xdr:cNvPr id="392" name="直線コネクタ 391"/>
        <xdr:cNvCxnSpPr/>
      </xdr:nvCxnSpPr>
      <xdr:spPr>
        <a:xfrm>
          <a:off x="9639300" y="12237085"/>
          <a:ext cx="838200" cy="454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84455</xdr:rowOff>
    </xdr:from>
    <xdr:ext cx="534670" cy="259080"/>
    <xdr:sp macro="" textlink="">
      <xdr:nvSpPr>
        <xdr:cNvPr id="393" name="普通建設事業費 （ うち新規整備　）平均値テキスト"/>
        <xdr:cNvSpPr txBox="1"/>
      </xdr:nvSpPr>
      <xdr:spPr>
        <a:xfrm>
          <a:off x="10528300" y="132861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106045</xdr:rowOff>
    </xdr:from>
    <xdr:to xmlns:xdr="http://schemas.openxmlformats.org/drawingml/2006/spreadsheetDrawing">
      <xdr:col>55</xdr:col>
      <xdr:colOff>50800</xdr:colOff>
      <xdr:row>78</xdr:row>
      <xdr:rowOff>36195</xdr:rowOff>
    </xdr:to>
    <xdr:sp macro="" textlink="">
      <xdr:nvSpPr>
        <xdr:cNvPr id="394" name="フローチャート: 判断 393"/>
        <xdr:cNvSpPr/>
      </xdr:nvSpPr>
      <xdr:spPr>
        <a:xfrm>
          <a:off x="104267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71</xdr:row>
      <xdr:rowOff>64135</xdr:rowOff>
    </xdr:from>
    <xdr:to xmlns:xdr="http://schemas.openxmlformats.org/drawingml/2006/spreadsheetDrawing">
      <xdr:col>50</xdr:col>
      <xdr:colOff>114300</xdr:colOff>
      <xdr:row>74</xdr:row>
      <xdr:rowOff>77470</xdr:rowOff>
    </xdr:to>
    <xdr:cxnSp macro="">
      <xdr:nvCxnSpPr>
        <xdr:cNvPr id="395" name="直線コネクタ 394"/>
        <xdr:cNvCxnSpPr/>
      </xdr:nvCxnSpPr>
      <xdr:spPr>
        <a:xfrm flipV="1">
          <a:off x="8750300" y="12237085"/>
          <a:ext cx="889000" cy="527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101600</xdr:rowOff>
    </xdr:from>
    <xdr:to xmlns:xdr="http://schemas.openxmlformats.org/drawingml/2006/spreadsheetDrawing">
      <xdr:col>50</xdr:col>
      <xdr:colOff>165100</xdr:colOff>
      <xdr:row>78</xdr:row>
      <xdr:rowOff>31750</xdr:rowOff>
    </xdr:to>
    <xdr:sp macro="" textlink="">
      <xdr:nvSpPr>
        <xdr:cNvPr id="396" name="フローチャート: 判断 395"/>
        <xdr:cNvSpPr/>
      </xdr:nvSpPr>
      <xdr:spPr>
        <a:xfrm>
          <a:off x="9588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22860</xdr:rowOff>
    </xdr:from>
    <xdr:ext cx="534035" cy="259080"/>
    <xdr:sp macro="" textlink="">
      <xdr:nvSpPr>
        <xdr:cNvPr id="397" name="テキスト ボックス 396"/>
        <xdr:cNvSpPr txBox="1"/>
      </xdr:nvSpPr>
      <xdr:spPr>
        <a:xfrm>
          <a:off x="9371965" y="13395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72</xdr:row>
      <xdr:rowOff>168910</xdr:rowOff>
    </xdr:from>
    <xdr:to xmlns:xdr="http://schemas.openxmlformats.org/drawingml/2006/spreadsheetDrawing">
      <xdr:col>45</xdr:col>
      <xdr:colOff>177800</xdr:colOff>
      <xdr:row>74</xdr:row>
      <xdr:rowOff>77470</xdr:rowOff>
    </xdr:to>
    <xdr:cxnSp macro="">
      <xdr:nvCxnSpPr>
        <xdr:cNvPr id="398" name="直線コネクタ 397"/>
        <xdr:cNvCxnSpPr/>
      </xdr:nvCxnSpPr>
      <xdr:spPr>
        <a:xfrm>
          <a:off x="7861300" y="1251331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107315</xdr:rowOff>
    </xdr:from>
    <xdr:to xmlns:xdr="http://schemas.openxmlformats.org/drawingml/2006/spreadsheetDrawing">
      <xdr:col>46</xdr:col>
      <xdr:colOff>38100</xdr:colOff>
      <xdr:row>78</xdr:row>
      <xdr:rowOff>37465</xdr:rowOff>
    </xdr:to>
    <xdr:sp macro="" textlink="">
      <xdr:nvSpPr>
        <xdr:cNvPr id="399" name="フローチャート: 判断 398"/>
        <xdr:cNvSpPr/>
      </xdr:nvSpPr>
      <xdr:spPr>
        <a:xfrm>
          <a:off x="8699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29210</xdr:rowOff>
    </xdr:from>
    <xdr:ext cx="534035" cy="258445"/>
    <xdr:sp macro="" textlink="">
      <xdr:nvSpPr>
        <xdr:cNvPr id="400" name="テキスト ボックス 399"/>
        <xdr:cNvSpPr txBox="1"/>
      </xdr:nvSpPr>
      <xdr:spPr>
        <a:xfrm>
          <a:off x="8482965" y="13402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72</xdr:row>
      <xdr:rowOff>168910</xdr:rowOff>
    </xdr:from>
    <xdr:to xmlns:xdr="http://schemas.openxmlformats.org/drawingml/2006/spreadsheetDrawing">
      <xdr:col>41</xdr:col>
      <xdr:colOff>50800</xdr:colOff>
      <xdr:row>74</xdr:row>
      <xdr:rowOff>133985</xdr:rowOff>
    </xdr:to>
    <xdr:cxnSp macro="">
      <xdr:nvCxnSpPr>
        <xdr:cNvPr id="401" name="直線コネクタ 400"/>
        <xdr:cNvCxnSpPr/>
      </xdr:nvCxnSpPr>
      <xdr:spPr>
        <a:xfrm flipV="1">
          <a:off x="6972300" y="12513310"/>
          <a:ext cx="88900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79375</xdr:rowOff>
    </xdr:from>
    <xdr:to xmlns:xdr="http://schemas.openxmlformats.org/drawingml/2006/spreadsheetDrawing">
      <xdr:col>41</xdr:col>
      <xdr:colOff>101600</xdr:colOff>
      <xdr:row>78</xdr:row>
      <xdr:rowOff>9525</xdr:rowOff>
    </xdr:to>
    <xdr:sp macro="" textlink="">
      <xdr:nvSpPr>
        <xdr:cNvPr id="402" name="フローチャート: 判断 401"/>
        <xdr:cNvSpPr/>
      </xdr:nvSpPr>
      <xdr:spPr>
        <a:xfrm>
          <a:off x="7810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78</xdr:row>
      <xdr:rowOff>635</xdr:rowOff>
    </xdr:from>
    <xdr:ext cx="598170" cy="259080"/>
    <xdr:sp macro="" textlink="">
      <xdr:nvSpPr>
        <xdr:cNvPr id="403" name="テキスト ボックス 402"/>
        <xdr:cNvSpPr txBox="1"/>
      </xdr:nvSpPr>
      <xdr:spPr>
        <a:xfrm>
          <a:off x="7561580" y="133737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76200</xdr:rowOff>
    </xdr:from>
    <xdr:to xmlns:xdr="http://schemas.openxmlformats.org/drawingml/2006/spreadsheetDrawing">
      <xdr:col>36</xdr:col>
      <xdr:colOff>165100</xdr:colOff>
      <xdr:row>78</xdr:row>
      <xdr:rowOff>6350</xdr:rowOff>
    </xdr:to>
    <xdr:sp macro="" textlink="">
      <xdr:nvSpPr>
        <xdr:cNvPr id="404" name="フローチャート: 判断 403"/>
        <xdr:cNvSpPr/>
      </xdr:nvSpPr>
      <xdr:spPr>
        <a:xfrm>
          <a:off x="6921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77</xdr:row>
      <xdr:rowOff>168910</xdr:rowOff>
    </xdr:from>
    <xdr:ext cx="598170" cy="258445"/>
    <xdr:sp macro="" textlink="">
      <xdr:nvSpPr>
        <xdr:cNvPr id="405" name="テキスト ボックス 404"/>
        <xdr:cNvSpPr txBox="1"/>
      </xdr:nvSpPr>
      <xdr:spPr>
        <a:xfrm>
          <a:off x="6672580" y="133705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122,356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6" name="テキスト ボックス 40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07" name="テキスト ボックス 40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08" name="テキスト ボックス 40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09" name="テキスト ボックス 40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0" name="テキスト ボックス 40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73</xdr:row>
      <xdr:rowOff>124460</xdr:rowOff>
    </xdr:from>
    <xdr:to xmlns:xdr="http://schemas.openxmlformats.org/drawingml/2006/spreadsheetDrawing">
      <xdr:col>55</xdr:col>
      <xdr:colOff>50800</xdr:colOff>
      <xdr:row>74</xdr:row>
      <xdr:rowOff>54610</xdr:rowOff>
    </xdr:to>
    <xdr:sp macro="" textlink="">
      <xdr:nvSpPr>
        <xdr:cNvPr id="411" name="楕円 410"/>
        <xdr:cNvSpPr/>
      </xdr:nvSpPr>
      <xdr:spPr>
        <a:xfrm>
          <a:off x="10426700" y="1264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73</xdr:row>
      <xdr:rowOff>43180</xdr:rowOff>
    </xdr:from>
    <xdr:ext cx="690245" cy="258445"/>
    <xdr:sp macro="" textlink="">
      <xdr:nvSpPr>
        <xdr:cNvPr id="412" name="普通建設事業費 （ うち新規整備　）該当値テキスト"/>
        <xdr:cNvSpPr txBox="1"/>
      </xdr:nvSpPr>
      <xdr:spPr>
        <a:xfrm>
          <a:off x="10528300" y="1255903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1,237,473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71</xdr:row>
      <xdr:rowOff>13335</xdr:rowOff>
    </xdr:from>
    <xdr:to xmlns:xdr="http://schemas.openxmlformats.org/drawingml/2006/spreadsheetDrawing">
      <xdr:col>50</xdr:col>
      <xdr:colOff>165100</xdr:colOff>
      <xdr:row>71</xdr:row>
      <xdr:rowOff>114935</xdr:rowOff>
    </xdr:to>
    <xdr:sp macro="" textlink="">
      <xdr:nvSpPr>
        <xdr:cNvPr id="413" name="楕円 412"/>
        <xdr:cNvSpPr/>
      </xdr:nvSpPr>
      <xdr:spPr>
        <a:xfrm>
          <a:off x="9588500" y="1218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150495</xdr:colOff>
      <xdr:row>69</xdr:row>
      <xdr:rowOff>132080</xdr:rowOff>
    </xdr:from>
    <xdr:ext cx="689610" cy="258445"/>
    <xdr:sp macro="" textlink="">
      <xdr:nvSpPr>
        <xdr:cNvPr id="414" name="テキスト ボックス 413"/>
        <xdr:cNvSpPr txBox="1"/>
      </xdr:nvSpPr>
      <xdr:spPr>
        <a:xfrm>
          <a:off x="9294495" y="1196213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2,031,789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74</xdr:row>
      <xdr:rowOff>26670</xdr:rowOff>
    </xdr:from>
    <xdr:to xmlns:xdr="http://schemas.openxmlformats.org/drawingml/2006/spreadsheetDrawing">
      <xdr:col>46</xdr:col>
      <xdr:colOff>38100</xdr:colOff>
      <xdr:row>74</xdr:row>
      <xdr:rowOff>128270</xdr:rowOff>
    </xdr:to>
    <xdr:sp macro="" textlink="">
      <xdr:nvSpPr>
        <xdr:cNvPr id="415" name="楕円 414"/>
        <xdr:cNvSpPr/>
      </xdr:nvSpPr>
      <xdr:spPr>
        <a:xfrm>
          <a:off x="86995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23495</xdr:colOff>
      <xdr:row>72</xdr:row>
      <xdr:rowOff>144780</xdr:rowOff>
    </xdr:from>
    <xdr:ext cx="689610" cy="258445"/>
    <xdr:sp macro="" textlink="">
      <xdr:nvSpPr>
        <xdr:cNvPr id="416" name="テキスト ボックス 415"/>
        <xdr:cNvSpPr txBox="1"/>
      </xdr:nvSpPr>
      <xdr:spPr>
        <a:xfrm>
          <a:off x="8405495" y="1248918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1,108,494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72</xdr:row>
      <xdr:rowOff>118110</xdr:rowOff>
    </xdr:from>
    <xdr:to xmlns:xdr="http://schemas.openxmlformats.org/drawingml/2006/spreadsheetDrawing">
      <xdr:col>41</xdr:col>
      <xdr:colOff>101600</xdr:colOff>
      <xdr:row>73</xdr:row>
      <xdr:rowOff>48260</xdr:rowOff>
    </xdr:to>
    <xdr:sp macro="" textlink="">
      <xdr:nvSpPr>
        <xdr:cNvPr id="417" name="楕円 416"/>
        <xdr:cNvSpPr/>
      </xdr:nvSpPr>
      <xdr:spPr>
        <a:xfrm>
          <a:off x="7810500" y="124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86995</xdr:colOff>
      <xdr:row>71</xdr:row>
      <xdr:rowOff>64770</xdr:rowOff>
    </xdr:from>
    <xdr:ext cx="689610" cy="258445"/>
    <xdr:sp macro="" textlink="">
      <xdr:nvSpPr>
        <xdr:cNvPr id="418" name="テキスト ボックス 417"/>
        <xdr:cNvSpPr txBox="1"/>
      </xdr:nvSpPr>
      <xdr:spPr>
        <a:xfrm>
          <a:off x="7516495" y="1223772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1,549,285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83185</xdr:rowOff>
    </xdr:from>
    <xdr:to xmlns:xdr="http://schemas.openxmlformats.org/drawingml/2006/spreadsheetDrawing">
      <xdr:col>36</xdr:col>
      <xdr:colOff>165100</xdr:colOff>
      <xdr:row>75</xdr:row>
      <xdr:rowOff>13335</xdr:rowOff>
    </xdr:to>
    <xdr:sp macro="" textlink="">
      <xdr:nvSpPr>
        <xdr:cNvPr id="419" name="楕円 418"/>
        <xdr:cNvSpPr/>
      </xdr:nvSpPr>
      <xdr:spPr>
        <a:xfrm>
          <a:off x="6921500" y="127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150495</xdr:colOff>
      <xdr:row>73</xdr:row>
      <xdr:rowOff>29845</xdr:rowOff>
    </xdr:from>
    <xdr:ext cx="689610" cy="258445"/>
    <xdr:sp macro="" textlink="">
      <xdr:nvSpPr>
        <xdr:cNvPr id="420" name="テキスト ボックス 419"/>
        <xdr:cNvSpPr txBox="1"/>
      </xdr:nvSpPr>
      <xdr:spPr>
        <a:xfrm>
          <a:off x="6627495" y="1254569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29" name="テキスト ボックス 42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0" name="直線コネクタ 42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1" name="直線コネクタ 43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32" name="テキスト ボックス 431"/>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33" name="直線コネクタ 43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995" cy="258445"/>
    <xdr:sp macro="" textlink="">
      <xdr:nvSpPr>
        <xdr:cNvPr id="434" name="テキスト ボックス 433"/>
        <xdr:cNvSpPr txBox="1"/>
      </xdr:nvSpPr>
      <xdr:spPr>
        <a:xfrm>
          <a:off x="6008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35" name="直線コネクタ 43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995" cy="259080"/>
    <xdr:sp macro="" textlink="">
      <xdr:nvSpPr>
        <xdr:cNvPr id="436" name="テキスト ボックス 435"/>
        <xdr:cNvSpPr txBox="1"/>
      </xdr:nvSpPr>
      <xdr:spPr>
        <a:xfrm>
          <a:off x="6008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37" name="直線コネクタ 43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995" cy="258445"/>
    <xdr:sp macro="" textlink="">
      <xdr:nvSpPr>
        <xdr:cNvPr id="438" name="テキスト ボックス 437"/>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39" name="直線コネクタ 43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91</xdr:row>
      <xdr:rowOff>22225</xdr:rowOff>
    </xdr:from>
    <xdr:ext cx="685165" cy="258445"/>
    <xdr:sp macro="" textlink="">
      <xdr:nvSpPr>
        <xdr:cNvPr id="440" name="テキスト ボックス 439"/>
        <xdr:cNvSpPr txBox="1"/>
      </xdr:nvSpPr>
      <xdr:spPr>
        <a:xfrm>
          <a:off x="5918200" y="15624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41" name="直線コネクタ 44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5165" cy="259080"/>
    <xdr:sp macro="" textlink="">
      <xdr:nvSpPr>
        <xdr:cNvPr id="442" name="テキスト ボックス 441"/>
        <xdr:cNvSpPr txBox="1"/>
      </xdr:nvSpPr>
      <xdr:spPr>
        <a:xfrm>
          <a:off x="5918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3" name="直線コネクタ 44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44" name="テキスト ボックス 443"/>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143510</xdr:rowOff>
    </xdr:from>
    <xdr:to xmlns:xdr="http://schemas.openxmlformats.org/drawingml/2006/spreadsheetDrawing">
      <xdr:col>54</xdr:col>
      <xdr:colOff>189865</xdr:colOff>
      <xdr:row>99</xdr:row>
      <xdr:rowOff>99060</xdr:rowOff>
    </xdr:to>
    <xdr:cxnSp macro="">
      <xdr:nvCxnSpPr>
        <xdr:cNvPr id="446" name="直線コネクタ 445"/>
        <xdr:cNvCxnSpPr/>
      </xdr:nvCxnSpPr>
      <xdr:spPr>
        <a:xfrm flipV="1">
          <a:off x="10475595" y="1557401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102870</xdr:rowOff>
    </xdr:from>
    <xdr:ext cx="249555" cy="259080"/>
    <xdr:sp macro="" textlink="">
      <xdr:nvSpPr>
        <xdr:cNvPr id="447" name="普通建設事業費 （ うち更新整備　）最小値テキスト"/>
        <xdr:cNvSpPr txBox="1"/>
      </xdr:nvSpPr>
      <xdr:spPr>
        <a:xfrm>
          <a:off x="10528300" y="17076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99060</xdr:rowOff>
    </xdr:from>
    <xdr:to xmlns:xdr="http://schemas.openxmlformats.org/drawingml/2006/spreadsheetDrawing">
      <xdr:col>55</xdr:col>
      <xdr:colOff>88900</xdr:colOff>
      <xdr:row>99</xdr:row>
      <xdr:rowOff>99060</xdr:rowOff>
    </xdr:to>
    <xdr:cxnSp macro="">
      <xdr:nvCxnSpPr>
        <xdr:cNvPr id="448" name="直線コネクタ 447"/>
        <xdr:cNvCxnSpPr/>
      </xdr:nvCxnSpPr>
      <xdr:spPr>
        <a:xfrm>
          <a:off x="10388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90170</xdr:rowOff>
    </xdr:from>
    <xdr:ext cx="690245" cy="259080"/>
    <xdr:sp macro="" textlink="">
      <xdr:nvSpPr>
        <xdr:cNvPr id="449" name="普通建設事業費 （ うち更新整備　）最大値テキスト"/>
        <xdr:cNvSpPr txBox="1"/>
      </xdr:nvSpPr>
      <xdr:spPr>
        <a:xfrm>
          <a:off x="10528300" y="153492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1,376,584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143510</xdr:rowOff>
    </xdr:from>
    <xdr:to xmlns:xdr="http://schemas.openxmlformats.org/drawingml/2006/spreadsheetDrawing">
      <xdr:col>55</xdr:col>
      <xdr:colOff>88900</xdr:colOff>
      <xdr:row>90</xdr:row>
      <xdr:rowOff>143510</xdr:rowOff>
    </xdr:to>
    <xdr:cxnSp macro="">
      <xdr:nvCxnSpPr>
        <xdr:cNvPr id="450" name="直線コネクタ 449"/>
        <xdr:cNvCxnSpPr/>
      </xdr:nvCxnSpPr>
      <xdr:spPr>
        <a:xfrm>
          <a:off x="10388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97790</xdr:rowOff>
    </xdr:from>
    <xdr:to xmlns:xdr="http://schemas.openxmlformats.org/drawingml/2006/spreadsheetDrawing">
      <xdr:col>55</xdr:col>
      <xdr:colOff>0</xdr:colOff>
      <xdr:row>97</xdr:row>
      <xdr:rowOff>168275</xdr:rowOff>
    </xdr:to>
    <xdr:cxnSp macro="">
      <xdr:nvCxnSpPr>
        <xdr:cNvPr id="451" name="直線コネクタ 450"/>
        <xdr:cNvCxnSpPr/>
      </xdr:nvCxnSpPr>
      <xdr:spPr>
        <a:xfrm flipV="1">
          <a:off x="9639300" y="16556990"/>
          <a:ext cx="8382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170815</xdr:rowOff>
    </xdr:from>
    <xdr:ext cx="598805" cy="258445"/>
    <xdr:sp macro="" textlink="">
      <xdr:nvSpPr>
        <xdr:cNvPr id="452" name="普通建設事業費 （ うち更新整備　）平均値テキスト"/>
        <xdr:cNvSpPr txBox="1"/>
      </xdr:nvSpPr>
      <xdr:spPr>
        <a:xfrm>
          <a:off x="10528300" y="1680146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20955</xdr:rowOff>
    </xdr:from>
    <xdr:to xmlns:xdr="http://schemas.openxmlformats.org/drawingml/2006/spreadsheetDrawing">
      <xdr:col>55</xdr:col>
      <xdr:colOff>50800</xdr:colOff>
      <xdr:row>98</xdr:row>
      <xdr:rowOff>122555</xdr:rowOff>
    </xdr:to>
    <xdr:sp macro="" textlink="">
      <xdr:nvSpPr>
        <xdr:cNvPr id="453" name="フローチャート: 判断 452"/>
        <xdr:cNvSpPr/>
      </xdr:nvSpPr>
      <xdr:spPr>
        <a:xfrm>
          <a:off x="104267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168275</xdr:rowOff>
    </xdr:from>
    <xdr:to xmlns:xdr="http://schemas.openxmlformats.org/drawingml/2006/spreadsheetDrawing">
      <xdr:col>50</xdr:col>
      <xdr:colOff>114300</xdr:colOff>
      <xdr:row>98</xdr:row>
      <xdr:rowOff>15240</xdr:rowOff>
    </xdr:to>
    <xdr:cxnSp macro="">
      <xdr:nvCxnSpPr>
        <xdr:cNvPr id="454" name="直線コネクタ 453"/>
        <xdr:cNvCxnSpPr/>
      </xdr:nvCxnSpPr>
      <xdr:spPr>
        <a:xfrm flipV="1">
          <a:off x="8750300" y="1679892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44450</xdr:rowOff>
    </xdr:from>
    <xdr:to xmlns:xdr="http://schemas.openxmlformats.org/drawingml/2006/spreadsheetDrawing">
      <xdr:col>50</xdr:col>
      <xdr:colOff>165100</xdr:colOff>
      <xdr:row>98</xdr:row>
      <xdr:rowOff>146050</xdr:rowOff>
    </xdr:to>
    <xdr:sp macro="" textlink="">
      <xdr:nvSpPr>
        <xdr:cNvPr id="455" name="フローチャート: 判断 454"/>
        <xdr:cNvSpPr/>
      </xdr:nvSpPr>
      <xdr:spPr>
        <a:xfrm>
          <a:off x="9588500" y="1684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137160</xdr:rowOff>
    </xdr:from>
    <xdr:ext cx="598170" cy="259080"/>
    <xdr:sp macro="" textlink="">
      <xdr:nvSpPr>
        <xdr:cNvPr id="456" name="テキスト ボックス 455"/>
        <xdr:cNvSpPr txBox="1"/>
      </xdr:nvSpPr>
      <xdr:spPr>
        <a:xfrm>
          <a:off x="9339580" y="169392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169545</xdr:rowOff>
    </xdr:from>
    <xdr:to xmlns:xdr="http://schemas.openxmlformats.org/drawingml/2006/spreadsheetDrawing">
      <xdr:col>45</xdr:col>
      <xdr:colOff>177800</xdr:colOff>
      <xdr:row>98</xdr:row>
      <xdr:rowOff>15240</xdr:rowOff>
    </xdr:to>
    <xdr:cxnSp macro="">
      <xdr:nvCxnSpPr>
        <xdr:cNvPr id="457" name="直線コネクタ 456"/>
        <xdr:cNvCxnSpPr/>
      </xdr:nvCxnSpPr>
      <xdr:spPr>
        <a:xfrm>
          <a:off x="7861300" y="16457295"/>
          <a:ext cx="889000" cy="360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57150</xdr:rowOff>
    </xdr:from>
    <xdr:to xmlns:xdr="http://schemas.openxmlformats.org/drawingml/2006/spreadsheetDrawing">
      <xdr:col>46</xdr:col>
      <xdr:colOff>38100</xdr:colOff>
      <xdr:row>98</xdr:row>
      <xdr:rowOff>158750</xdr:rowOff>
    </xdr:to>
    <xdr:sp macro="" textlink="">
      <xdr:nvSpPr>
        <xdr:cNvPr id="458" name="フローチャート: 判断 457"/>
        <xdr:cNvSpPr/>
      </xdr:nvSpPr>
      <xdr:spPr>
        <a:xfrm>
          <a:off x="8699500" y="168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149860</xdr:rowOff>
    </xdr:from>
    <xdr:ext cx="598170" cy="259080"/>
    <xdr:sp macro="" textlink="">
      <xdr:nvSpPr>
        <xdr:cNvPr id="459" name="テキスト ボックス 458"/>
        <xdr:cNvSpPr txBox="1"/>
      </xdr:nvSpPr>
      <xdr:spPr>
        <a:xfrm>
          <a:off x="8450580" y="169519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169545</xdr:rowOff>
    </xdr:from>
    <xdr:to xmlns:xdr="http://schemas.openxmlformats.org/drawingml/2006/spreadsheetDrawing">
      <xdr:col>41</xdr:col>
      <xdr:colOff>50800</xdr:colOff>
      <xdr:row>98</xdr:row>
      <xdr:rowOff>21590</xdr:rowOff>
    </xdr:to>
    <xdr:cxnSp macro="">
      <xdr:nvCxnSpPr>
        <xdr:cNvPr id="460" name="直線コネクタ 459"/>
        <xdr:cNvCxnSpPr/>
      </xdr:nvCxnSpPr>
      <xdr:spPr>
        <a:xfrm flipV="1">
          <a:off x="6972300" y="16457295"/>
          <a:ext cx="889000" cy="366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8255</xdr:rowOff>
    </xdr:from>
    <xdr:to xmlns:xdr="http://schemas.openxmlformats.org/drawingml/2006/spreadsheetDrawing">
      <xdr:col>41</xdr:col>
      <xdr:colOff>101600</xdr:colOff>
      <xdr:row>98</xdr:row>
      <xdr:rowOff>109855</xdr:rowOff>
    </xdr:to>
    <xdr:sp macro="" textlink="">
      <xdr:nvSpPr>
        <xdr:cNvPr id="461" name="フローチャート: 判断 460"/>
        <xdr:cNvSpPr/>
      </xdr:nvSpPr>
      <xdr:spPr>
        <a:xfrm>
          <a:off x="7810500" y="168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100965</xdr:rowOff>
    </xdr:from>
    <xdr:ext cx="598170" cy="258445"/>
    <xdr:sp macro="" textlink="">
      <xdr:nvSpPr>
        <xdr:cNvPr id="462" name="テキスト ボックス 461"/>
        <xdr:cNvSpPr txBox="1"/>
      </xdr:nvSpPr>
      <xdr:spPr>
        <a:xfrm>
          <a:off x="7561580" y="169030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34290</xdr:rowOff>
    </xdr:from>
    <xdr:to xmlns:xdr="http://schemas.openxmlformats.org/drawingml/2006/spreadsheetDrawing">
      <xdr:col>36</xdr:col>
      <xdr:colOff>165100</xdr:colOff>
      <xdr:row>98</xdr:row>
      <xdr:rowOff>135890</xdr:rowOff>
    </xdr:to>
    <xdr:sp macro="" textlink="">
      <xdr:nvSpPr>
        <xdr:cNvPr id="463" name="フローチャート: 判断 462"/>
        <xdr:cNvSpPr/>
      </xdr:nvSpPr>
      <xdr:spPr>
        <a:xfrm>
          <a:off x="6921500" y="1683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127000</xdr:rowOff>
    </xdr:from>
    <xdr:ext cx="598170" cy="259080"/>
    <xdr:sp macro="" textlink="">
      <xdr:nvSpPr>
        <xdr:cNvPr id="464" name="テキスト ボックス 463"/>
        <xdr:cNvSpPr txBox="1"/>
      </xdr:nvSpPr>
      <xdr:spPr>
        <a:xfrm>
          <a:off x="6672580" y="16929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5" name="テキスト ボックス 46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6" name="テキスト ボックス 46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7" name="テキスト ボックス 46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8" name="テキスト ボックス 46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9" name="テキスト ボックス 46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46990</xdr:rowOff>
    </xdr:from>
    <xdr:to xmlns:xdr="http://schemas.openxmlformats.org/drawingml/2006/spreadsheetDrawing">
      <xdr:col>55</xdr:col>
      <xdr:colOff>50800</xdr:colOff>
      <xdr:row>96</xdr:row>
      <xdr:rowOff>148590</xdr:rowOff>
    </xdr:to>
    <xdr:sp macro="" textlink="">
      <xdr:nvSpPr>
        <xdr:cNvPr id="470" name="楕円 469"/>
        <xdr:cNvSpPr/>
      </xdr:nvSpPr>
      <xdr:spPr>
        <a:xfrm>
          <a:off x="10426700" y="165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69850</xdr:rowOff>
    </xdr:from>
    <xdr:ext cx="598805" cy="259080"/>
    <xdr:sp macro="" textlink="">
      <xdr:nvSpPr>
        <xdr:cNvPr id="471" name="普通建設事業費 （ うち更新整備　）該当値テキスト"/>
        <xdr:cNvSpPr txBox="1"/>
      </xdr:nvSpPr>
      <xdr:spPr>
        <a:xfrm>
          <a:off x="10528300" y="16357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473,756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117475</xdr:rowOff>
    </xdr:from>
    <xdr:to xmlns:xdr="http://schemas.openxmlformats.org/drawingml/2006/spreadsheetDrawing">
      <xdr:col>50</xdr:col>
      <xdr:colOff>165100</xdr:colOff>
      <xdr:row>98</xdr:row>
      <xdr:rowOff>47625</xdr:rowOff>
    </xdr:to>
    <xdr:sp macro="" textlink="">
      <xdr:nvSpPr>
        <xdr:cNvPr id="472" name="楕円 471"/>
        <xdr:cNvSpPr/>
      </xdr:nvSpPr>
      <xdr:spPr>
        <a:xfrm>
          <a:off x="958850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64135</xdr:rowOff>
    </xdr:from>
    <xdr:ext cx="598170" cy="258445"/>
    <xdr:sp macro="" textlink="">
      <xdr:nvSpPr>
        <xdr:cNvPr id="473" name="テキスト ボックス 472"/>
        <xdr:cNvSpPr txBox="1"/>
      </xdr:nvSpPr>
      <xdr:spPr>
        <a:xfrm>
          <a:off x="9339580" y="16523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135890</xdr:rowOff>
    </xdr:from>
    <xdr:to xmlns:xdr="http://schemas.openxmlformats.org/drawingml/2006/spreadsheetDrawing">
      <xdr:col>46</xdr:col>
      <xdr:colOff>38100</xdr:colOff>
      <xdr:row>98</xdr:row>
      <xdr:rowOff>66040</xdr:rowOff>
    </xdr:to>
    <xdr:sp macro="" textlink="">
      <xdr:nvSpPr>
        <xdr:cNvPr id="474" name="楕円 473"/>
        <xdr:cNvSpPr/>
      </xdr:nvSpPr>
      <xdr:spPr>
        <a:xfrm>
          <a:off x="8699500" y="1676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82550</xdr:rowOff>
    </xdr:from>
    <xdr:ext cx="598170" cy="259080"/>
    <xdr:sp macro="" textlink="">
      <xdr:nvSpPr>
        <xdr:cNvPr id="475" name="テキスト ボックス 474"/>
        <xdr:cNvSpPr txBox="1"/>
      </xdr:nvSpPr>
      <xdr:spPr>
        <a:xfrm>
          <a:off x="8450580" y="165417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118745</xdr:rowOff>
    </xdr:from>
    <xdr:to xmlns:xdr="http://schemas.openxmlformats.org/drawingml/2006/spreadsheetDrawing">
      <xdr:col>41</xdr:col>
      <xdr:colOff>101600</xdr:colOff>
      <xdr:row>96</xdr:row>
      <xdr:rowOff>48895</xdr:rowOff>
    </xdr:to>
    <xdr:sp macro="" textlink="">
      <xdr:nvSpPr>
        <xdr:cNvPr id="476" name="楕円 475"/>
        <xdr:cNvSpPr/>
      </xdr:nvSpPr>
      <xdr:spPr>
        <a:xfrm>
          <a:off x="7810500" y="164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94</xdr:row>
      <xdr:rowOff>65405</xdr:rowOff>
    </xdr:from>
    <xdr:ext cx="598170" cy="258445"/>
    <xdr:sp macro="" textlink="">
      <xdr:nvSpPr>
        <xdr:cNvPr id="477" name="テキスト ボックス 476"/>
        <xdr:cNvSpPr txBox="1"/>
      </xdr:nvSpPr>
      <xdr:spPr>
        <a:xfrm>
          <a:off x="7561580" y="161817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142240</xdr:rowOff>
    </xdr:from>
    <xdr:to xmlns:xdr="http://schemas.openxmlformats.org/drawingml/2006/spreadsheetDrawing">
      <xdr:col>36</xdr:col>
      <xdr:colOff>165100</xdr:colOff>
      <xdr:row>98</xdr:row>
      <xdr:rowOff>72390</xdr:rowOff>
    </xdr:to>
    <xdr:sp macro="" textlink="">
      <xdr:nvSpPr>
        <xdr:cNvPr id="478" name="楕円 477"/>
        <xdr:cNvSpPr/>
      </xdr:nvSpPr>
      <xdr:spPr>
        <a:xfrm>
          <a:off x="6921500" y="1677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89535</xdr:rowOff>
    </xdr:from>
    <xdr:ext cx="598170" cy="258445"/>
    <xdr:sp macro="" textlink="">
      <xdr:nvSpPr>
        <xdr:cNvPr id="479" name="テキスト ボックス 478"/>
        <xdr:cNvSpPr txBox="1"/>
      </xdr:nvSpPr>
      <xdr:spPr>
        <a:xfrm>
          <a:off x="6672580" y="165487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88" name="テキスト ボックス 48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9" name="直線コネクタ 48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0" name="直線コネクタ 48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1" name="テキスト ボックス 490"/>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2" name="直線コネクタ 49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9080"/>
    <xdr:sp macro="" textlink="">
      <xdr:nvSpPr>
        <xdr:cNvPr id="493" name="テキスト ボックス 492"/>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4" name="直線コネクタ 49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495" name="テキスト ボックス 494"/>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6" name="直線コネクタ 49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497" name="テキスト ボックス 496"/>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498" name="直線コネクタ 49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29</xdr:row>
      <xdr:rowOff>92710</xdr:rowOff>
    </xdr:from>
    <xdr:ext cx="685165" cy="259080"/>
    <xdr:sp macro="" textlink="">
      <xdr:nvSpPr>
        <xdr:cNvPr id="499" name="テキスト ボックス 498"/>
        <xdr:cNvSpPr txBox="1"/>
      </xdr:nvSpPr>
      <xdr:spPr>
        <a:xfrm>
          <a:off x="11760200" y="506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0" name="直線コネクタ 49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5165" cy="258445"/>
    <xdr:sp macro="" textlink="">
      <xdr:nvSpPr>
        <xdr:cNvPr id="501" name="テキスト ボックス 500"/>
        <xdr:cNvSpPr txBox="1"/>
      </xdr:nvSpPr>
      <xdr:spPr>
        <a:xfrm>
          <a:off x="11760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154940</xdr:rowOff>
    </xdr:from>
    <xdr:to xmlns:xdr="http://schemas.openxmlformats.org/drawingml/2006/spreadsheetDrawing">
      <xdr:col>85</xdr:col>
      <xdr:colOff>126365</xdr:colOff>
      <xdr:row>39</xdr:row>
      <xdr:rowOff>44450</xdr:rowOff>
    </xdr:to>
    <xdr:cxnSp macro="">
      <xdr:nvCxnSpPr>
        <xdr:cNvPr id="503" name="直線コネクタ 502"/>
        <xdr:cNvCxnSpPr/>
      </xdr:nvCxnSpPr>
      <xdr:spPr>
        <a:xfrm flipV="1">
          <a:off x="16317595" y="5298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66675</xdr:rowOff>
    </xdr:from>
    <xdr:ext cx="249555" cy="258445"/>
    <xdr:sp macro="" textlink="">
      <xdr:nvSpPr>
        <xdr:cNvPr id="504" name="災害復旧事業費最小値テキスト"/>
        <xdr:cNvSpPr txBox="1"/>
      </xdr:nvSpPr>
      <xdr:spPr>
        <a:xfrm>
          <a:off x="16370300" y="67532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05" name="直線コネクタ 504"/>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100965</xdr:rowOff>
    </xdr:from>
    <xdr:ext cx="690245" cy="258445"/>
    <xdr:sp macro="" textlink="">
      <xdr:nvSpPr>
        <xdr:cNvPr id="506" name="災害復旧事業費最大値テキスト"/>
        <xdr:cNvSpPr txBox="1"/>
      </xdr:nvSpPr>
      <xdr:spPr>
        <a:xfrm>
          <a:off x="16370300" y="507301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154940</xdr:rowOff>
    </xdr:from>
    <xdr:to xmlns:xdr="http://schemas.openxmlformats.org/drawingml/2006/spreadsheetDrawing">
      <xdr:col>86</xdr:col>
      <xdr:colOff>25400</xdr:colOff>
      <xdr:row>30</xdr:row>
      <xdr:rowOff>154940</xdr:rowOff>
    </xdr:to>
    <xdr:cxnSp macro="">
      <xdr:nvCxnSpPr>
        <xdr:cNvPr id="507" name="直線コネクタ 506"/>
        <xdr:cNvCxnSpPr/>
      </xdr:nvCxnSpPr>
      <xdr:spPr>
        <a:xfrm>
          <a:off x="16230600" y="529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12700</xdr:rowOff>
    </xdr:from>
    <xdr:to xmlns:xdr="http://schemas.openxmlformats.org/drawingml/2006/spreadsheetDrawing">
      <xdr:col>85</xdr:col>
      <xdr:colOff>127000</xdr:colOff>
      <xdr:row>39</xdr:row>
      <xdr:rowOff>44450</xdr:rowOff>
    </xdr:to>
    <xdr:cxnSp macro="">
      <xdr:nvCxnSpPr>
        <xdr:cNvPr id="508" name="直線コネクタ 507"/>
        <xdr:cNvCxnSpPr/>
      </xdr:nvCxnSpPr>
      <xdr:spPr>
        <a:xfrm>
          <a:off x="15481300" y="669925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155575</xdr:rowOff>
    </xdr:from>
    <xdr:ext cx="534670" cy="258445"/>
    <xdr:sp macro="" textlink="">
      <xdr:nvSpPr>
        <xdr:cNvPr id="509" name="災害復旧事業費平均値テキスト"/>
        <xdr:cNvSpPr txBox="1"/>
      </xdr:nvSpPr>
      <xdr:spPr>
        <a:xfrm>
          <a:off x="16370300" y="64992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132715</xdr:rowOff>
    </xdr:from>
    <xdr:to xmlns:xdr="http://schemas.openxmlformats.org/drawingml/2006/spreadsheetDrawing">
      <xdr:col>85</xdr:col>
      <xdr:colOff>177800</xdr:colOff>
      <xdr:row>39</xdr:row>
      <xdr:rowOff>63500</xdr:rowOff>
    </xdr:to>
    <xdr:sp macro="" textlink="">
      <xdr:nvSpPr>
        <xdr:cNvPr id="510" name="フローチャート: 判断 509"/>
        <xdr:cNvSpPr/>
      </xdr:nvSpPr>
      <xdr:spPr>
        <a:xfrm>
          <a:off x="162687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41275</xdr:rowOff>
    </xdr:from>
    <xdr:to xmlns:xdr="http://schemas.openxmlformats.org/drawingml/2006/spreadsheetDrawing">
      <xdr:col>81</xdr:col>
      <xdr:colOff>50800</xdr:colOff>
      <xdr:row>39</xdr:row>
      <xdr:rowOff>12700</xdr:rowOff>
    </xdr:to>
    <xdr:cxnSp macro="">
      <xdr:nvCxnSpPr>
        <xdr:cNvPr id="511" name="直線コネクタ 510"/>
        <xdr:cNvCxnSpPr/>
      </xdr:nvCxnSpPr>
      <xdr:spPr>
        <a:xfrm>
          <a:off x="14592300" y="655637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132080</xdr:rowOff>
    </xdr:from>
    <xdr:to xmlns:xdr="http://schemas.openxmlformats.org/drawingml/2006/spreadsheetDrawing">
      <xdr:col>81</xdr:col>
      <xdr:colOff>101600</xdr:colOff>
      <xdr:row>39</xdr:row>
      <xdr:rowOff>61595</xdr:rowOff>
    </xdr:to>
    <xdr:sp macro="" textlink="">
      <xdr:nvSpPr>
        <xdr:cNvPr id="512" name="フローチャート: 判断 511"/>
        <xdr:cNvSpPr/>
      </xdr:nvSpPr>
      <xdr:spPr>
        <a:xfrm>
          <a:off x="15430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78105</xdr:rowOff>
    </xdr:from>
    <xdr:ext cx="534035" cy="258445"/>
    <xdr:sp macro="" textlink="">
      <xdr:nvSpPr>
        <xdr:cNvPr id="513" name="テキスト ボックス 512"/>
        <xdr:cNvSpPr txBox="1"/>
      </xdr:nvSpPr>
      <xdr:spPr>
        <a:xfrm>
          <a:off x="15213965" y="6421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41275</xdr:rowOff>
    </xdr:from>
    <xdr:to xmlns:xdr="http://schemas.openxmlformats.org/drawingml/2006/spreadsheetDrawing">
      <xdr:col>76</xdr:col>
      <xdr:colOff>114300</xdr:colOff>
      <xdr:row>38</xdr:row>
      <xdr:rowOff>80645</xdr:rowOff>
    </xdr:to>
    <xdr:cxnSp macro="">
      <xdr:nvCxnSpPr>
        <xdr:cNvPr id="514" name="直線コネクタ 513"/>
        <xdr:cNvCxnSpPr/>
      </xdr:nvCxnSpPr>
      <xdr:spPr>
        <a:xfrm flipV="1">
          <a:off x="13703300" y="655637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133350</xdr:rowOff>
    </xdr:from>
    <xdr:to xmlns:xdr="http://schemas.openxmlformats.org/drawingml/2006/spreadsheetDrawing">
      <xdr:col>76</xdr:col>
      <xdr:colOff>165100</xdr:colOff>
      <xdr:row>39</xdr:row>
      <xdr:rowOff>63500</xdr:rowOff>
    </xdr:to>
    <xdr:sp macro="" textlink="">
      <xdr:nvSpPr>
        <xdr:cNvPr id="515" name="フローチャート: 判断 514"/>
        <xdr:cNvSpPr/>
      </xdr:nvSpPr>
      <xdr:spPr>
        <a:xfrm>
          <a:off x="14541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54610</xdr:rowOff>
    </xdr:from>
    <xdr:ext cx="534035" cy="258445"/>
    <xdr:sp macro="" textlink="">
      <xdr:nvSpPr>
        <xdr:cNvPr id="516" name="テキスト ボックス 515"/>
        <xdr:cNvSpPr txBox="1"/>
      </xdr:nvSpPr>
      <xdr:spPr>
        <a:xfrm>
          <a:off x="14324965" y="6741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80645</xdr:rowOff>
    </xdr:from>
    <xdr:to xmlns:xdr="http://schemas.openxmlformats.org/drawingml/2006/spreadsheetDrawing">
      <xdr:col>71</xdr:col>
      <xdr:colOff>177800</xdr:colOff>
      <xdr:row>39</xdr:row>
      <xdr:rowOff>5080</xdr:rowOff>
    </xdr:to>
    <xdr:cxnSp macro="">
      <xdr:nvCxnSpPr>
        <xdr:cNvPr id="517" name="直線コネクタ 516"/>
        <xdr:cNvCxnSpPr/>
      </xdr:nvCxnSpPr>
      <xdr:spPr>
        <a:xfrm flipV="1">
          <a:off x="12814300" y="659574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132080</xdr:rowOff>
    </xdr:from>
    <xdr:to xmlns:xdr="http://schemas.openxmlformats.org/drawingml/2006/spreadsheetDrawing">
      <xdr:col>72</xdr:col>
      <xdr:colOff>38100</xdr:colOff>
      <xdr:row>39</xdr:row>
      <xdr:rowOff>62230</xdr:rowOff>
    </xdr:to>
    <xdr:sp macro="" textlink="">
      <xdr:nvSpPr>
        <xdr:cNvPr id="518" name="フローチャート: 判断 517"/>
        <xdr:cNvSpPr/>
      </xdr:nvSpPr>
      <xdr:spPr>
        <a:xfrm>
          <a:off x="13652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53340</xdr:rowOff>
    </xdr:from>
    <xdr:ext cx="534035" cy="258445"/>
    <xdr:sp macro="" textlink="">
      <xdr:nvSpPr>
        <xdr:cNvPr id="519" name="テキスト ボックス 518"/>
        <xdr:cNvSpPr txBox="1"/>
      </xdr:nvSpPr>
      <xdr:spPr>
        <a:xfrm>
          <a:off x="13435965" y="6739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143510</xdr:rowOff>
    </xdr:from>
    <xdr:to xmlns:xdr="http://schemas.openxmlformats.org/drawingml/2006/spreadsheetDrawing">
      <xdr:col>67</xdr:col>
      <xdr:colOff>101600</xdr:colOff>
      <xdr:row>39</xdr:row>
      <xdr:rowOff>73025</xdr:rowOff>
    </xdr:to>
    <xdr:sp macro="" textlink="">
      <xdr:nvSpPr>
        <xdr:cNvPr id="520" name="フローチャート: 判断 519"/>
        <xdr:cNvSpPr/>
      </xdr:nvSpPr>
      <xdr:spPr>
        <a:xfrm>
          <a:off x="12763500" y="665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64135</xdr:rowOff>
    </xdr:from>
    <xdr:ext cx="534035" cy="258445"/>
    <xdr:sp macro="" textlink="">
      <xdr:nvSpPr>
        <xdr:cNvPr id="521" name="テキスト ボックス 520"/>
        <xdr:cNvSpPr txBox="1"/>
      </xdr:nvSpPr>
      <xdr:spPr>
        <a:xfrm>
          <a:off x="12546965" y="6750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2" name="テキスト ボックス 52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3" name="テキスト ボックス 52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4" name="テキスト ボックス 52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5" name="テキスト ボックス 52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6" name="テキスト ボックス 52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27" name="楕円 52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111125</xdr:rowOff>
    </xdr:from>
    <xdr:ext cx="249555" cy="258445"/>
    <xdr:sp macro="" textlink="">
      <xdr:nvSpPr>
        <xdr:cNvPr id="528" name="災害復旧事業費該当値テキスト"/>
        <xdr:cNvSpPr txBox="1"/>
      </xdr:nvSpPr>
      <xdr:spPr>
        <a:xfrm>
          <a:off x="16370300" y="66262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133350</xdr:rowOff>
    </xdr:from>
    <xdr:to xmlns:xdr="http://schemas.openxmlformats.org/drawingml/2006/spreadsheetDrawing">
      <xdr:col>81</xdr:col>
      <xdr:colOff>101600</xdr:colOff>
      <xdr:row>39</xdr:row>
      <xdr:rowOff>63500</xdr:rowOff>
    </xdr:to>
    <xdr:sp macro="" textlink="">
      <xdr:nvSpPr>
        <xdr:cNvPr id="529" name="楕円 528"/>
        <xdr:cNvSpPr/>
      </xdr:nvSpPr>
      <xdr:spPr>
        <a:xfrm>
          <a:off x="154305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54610</xdr:rowOff>
    </xdr:from>
    <xdr:ext cx="534035" cy="258445"/>
    <xdr:sp macro="" textlink="">
      <xdr:nvSpPr>
        <xdr:cNvPr id="530" name="テキスト ボックス 529"/>
        <xdr:cNvSpPr txBox="1"/>
      </xdr:nvSpPr>
      <xdr:spPr>
        <a:xfrm>
          <a:off x="15213965" y="6741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161925</xdr:rowOff>
    </xdr:from>
    <xdr:to xmlns:xdr="http://schemas.openxmlformats.org/drawingml/2006/spreadsheetDrawing">
      <xdr:col>76</xdr:col>
      <xdr:colOff>165100</xdr:colOff>
      <xdr:row>38</xdr:row>
      <xdr:rowOff>92075</xdr:rowOff>
    </xdr:to>
    <xdr:sp macro="" textlink="">
      <xdr:nvSpPr>
        <xdr:cNvPr id="531" name="楕円 530"/>
        <xdr:cNvSpPr/>
      </xdr:nvSpPr>
      <xdr:spPr>
        <a:xfrm>
          <a:off x="145415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36</xdr:row>
      <xdr:rowOff>109220</xdr:rowOff>
    </xdr:from>
    <xdr:ext cx="598170" cy="258445"/>
    <xdr:sp macro="" textlink="">
      <xdr:nvSpPr>
        <xdr:cNvPr id="532" name="テキスト ボックス 531"/>
        <xdr:cNvSpPr txBox="1"/>
      </xdr:nvSpPr>
      <xdr:spPr>
        <a:xfrm>
          <a:off x="14292580" y="6281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29845</xdr:rowOff>
    </xdr:from>
    <xdr:to xmlns:xdr="http://schemas.openxmlformats.org/drawingml/2006/spreadsheetDrawing">
      <xdr:col>72</xdr:col>
      <xdr:colOff>38100</xdr:colOff>
      <xdr:row>38</xdr:row>
      <xdr:rowOff>132080</xdr:rowOff>
    </xdr:to>
    <xdr:sp macro="" textlink="">
      <xdr:nvSpPr>
        <xdr:cNvPr id="533" name="楕円 532"/>
        <xdr:cNvSpPr/>
      </xdr:nvSpPr>
      <xdr:spPr>
        <a:xfrm>
          <a:off x="13652500" y="6544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36</xdr:row>
      <xdr:rowOff>147955</xdr:rowOff>
    </xdr:from>
    <xdr:ext cx="598170" cy="258445"/>
    <xdr:sp macro="" textlink="">
      <xdr:nvSpPr>
        <xdr:cNvPr id="534" name="テキスト ボックス 533"/>
        <xdr:cNvSpPr txBox="1"/>
      </xdr:nvSpPr>
      <xdr:spPr>
        <a:xfrm>
          <a:off x="13403580" y="63201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125730</xdr:rowOff>
    </xdr:from>
    <xdr:to xmlns:xdr="http://schemas.openxmlformats.org/drawingml/2006/spreadsheetDrawing">
      <xdr:col>67</xdr:col>
      <xdr:colOff>101600</xdr:colOff>
      <xdr:row>39</xdr:row>
      <xdr:rowOff>55880</xdr:rowOff>
    </xdr:to>
    <xdr:sp macro="" textlink="">
      <xdr:nvSpPr>
        <xdr:cNvPr id="535" name="楕円 534"/>
        <xdr:cNvSpPr/>
      </xdr:nvSpPr>
      <xdr:spPr>
        <a:xfrm>
          <a:off x="12763500" y="664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72390</xdr:rowOff>
    </xdr:from>
    <xdr:ext cx="534035" cy="259080"/>
    <xdr:sp macro="" textlink="">
      <xdr:nvSpPr>
        <xdr:cNvPr id="536" name="テキスト ボックス 535"/>
        <xdr:cNvSpPr txBox="1"/>
      </xdr:nvSpPr>
      <xdr:spPr>
        <a:xfrm>
          <a:off x="12546965" y="6416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5" name="テキスト ボックス 544"/>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6" name="直線コネクタ 54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47" name="直線コネクタ 546"/>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48" name="テキスト ボックス 547"/>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49" name="直線コネクタ 54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35560</xdr:rowOff>
    </xdr:from>
    <xdr:ext cx="466725" cy="259080"/>
    <xdr:sp macro="" textlink="">
      <xdr:nvSpPr>
        <xdr:cNvPr id="550" name="テキスト ボックス 549"/>
        <xdr:cNvSpPr txBox="1"/>
      </xdr:nvSpPr>
      <xdr:spPr>
        <a:xfrm>
          <a:off x="11978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1" name="直線コネクタ 55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168910</xdr:rowOff>
    </xdr:from>
    <xdr:ext cx="466725" cy="258445"/>
    <xdr:sp macro="" textlink="">
      <xdr:nvSpPr>
        <xdr:cNvPr id="552" name="テキスト ボックス 551"/>
        <xdr:cNvSpPr txBox="1"/>
      </xdr:nvSpPr>
      <xdr:spPr>
        <a:xfrm>
          <a:off x="11978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3" name="直線コネクタ 55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130810</xdr:rowOff>
    </xdr:from>
    <xdr:ext cx="466725" cy="259080"/>
    <xdr:sp macro="" textlink="">
      <xdr:nvSpPr>
        <xdr:cNvPr id="554" name="テキスト ボックス 553"/>
        <xdr:cNvSpPr txBox="1"/>
      </xdr:nvSpPr>
      <xdr:spPr>
        <a:xfrm>
          <a:off x="11978640" y="887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55" name="直線コネクタ 554"/>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92710</xdr:rowOff>
    </xdr:from>
    <xdr:ext cx="466725" cy="259080"/>
    <xdr:sp macro="" textlink="">
      <xdr:nvSpPr>
        <xdr:cNvPr id="556" name="テキスト ボックス 555"/>
        <xdr:cNvSpPr txBox="1"/>
      </xdr:nvSpPr>
      <xdr:spPr>
        <a:xfrm>
          <a:off x="11978640" y="849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6725" cy="258445"/>
    <xdr:sp macro="" textlink="">
      <xdr:nvSpPr>
        <xdr:cNvPr id="558" name="テキスト ボックス 557"/>
        <xdr:cNvSpPr txBox="1"/>
      </xdr:nvSpPr>
      <xdr:spPr>
        <a:xfrm>
          <a:off x="1197864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115570</xdr:rowOff>
    </xdr:from>
    <xdr:to xmlns:xdr="http://schemas.openxmlformats.org/drawingml/2006/spreadsheetDrawing">
      <xdr:col>85</xdr:col>
      <xdr:colOff>126365</xdr:colOff>
      <xdr:row>59</xdr:row>
      <xdr:rowOff>44450</xdr:rowOff>
    </xdr:to>
    <xdr:cxnSp macro="">
      <xdr:nvCxnSpPr>
        <xdr:cNvPr id="560" name="直線コネクタ 559"/>
        <xdr:cNvCxnSpPr/>
      </xdr:nvCxnSpPr>
      <xdr:spPr>
        <a:xfrm flipV="1">
          <a:off x="16317595" y="8688070"/>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81915</xdr:rowOff>
    </xdr:from>
    <xdr:ext cx="249555" cy="259080"/>
    <xdr:sp macro="" textlink="">
      <xdr:nvSpPr>
        <xdr:cNvPr id="561" name="失業対策事業費最小値テキスト"/>
        <xdr:cNvSpPr txBox="1"/>
      </xdr:nvSpPr>
      <xdr:spPr>
        <a:xfrm>
          <a:off x="16370300" y="101974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62" name="直線コネクタ 561"/>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62230</xdr:rowOff>
    </xdr:from>
    <xdr:ext cx="469900" cy="259080"/>
    <xdr:sp macro="" textlink="">
      <xdr:nvSpPr>
        <xdr:cNvPr id="563" name="失業対策事業費最大値テキスト"/>
        <xdr:cNvSpPr txBox="1"/>
      </xdr:nvSpPr>
      <xdr:spPr>
        <a:xfrm>
          <a:off x="16370300" y="8463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50</xdr:row>
      <xdr:rowOff>115570</xdr:rowOff>
    </xdr:from>
    <xdr:to xmlns:xdr="http://schemas.openxmlformats.org/drawingml/2006/spreadsheetDrawing">
      <xdr:col>86</xdr:col>
      <xdr:colOff>25400</xdr:colOff>
      <xdr:row>50</xdr:row>
      <xdr:rowOff>115570</xdr:rowOff>
    </xdr:to>
    <xdr:cxnSp macro="">
      <xdr:nvCxnSpPr>
        <xdr:cNvPr id="564" name="直線コネクタ 563"/>
        <xdr:cNvCxnSpPr/>
      </xdr:nvCxnSpPr>
      <xdr:spPr>
        <a:xfrm>
          <a:off x="16230600" y="8688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44450</xdr:rowOff>
    </xdr:from>
    <xdr:to xmlns:xdr="http://schemas.openxmlformats.org/drawingml/2006/spreadsheetDrawing">
      <xdr:col>85</xdr:col>
      <xdr:colOff>127000</xdr:colOff>
      <xdr:row>59</xdr:row>
      <xdr:rowOff>44450</xdr:rowOff>
    </xdr:to>
    <xdr:cxnSp macro="">
      <xdr:nvCxnSpPr>
        <xdr:cNvPr id="565" name="直線コネクタ 564"/>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170815</xdr:rowOff>
    </xdr:from>
    <xdr:ext cx="313690" cy="258445"/>
    <xdr:sp macro="" textlink="">
      <xdr:nvSpPr>
        <xdr:cNvPr id="566" name="失業対策事業費平均値テキスト"/>
        <xdr:cNvSpPr txBox="1"/>
      </xdr:nvSpPr>
      <xdr:spPr>
        <a:xfrm>
          <a:off x="16370300" y="994346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147955</xdr:rowOff>
    </xdr:from>
    <xdr:to xmlns:xdr="http://schemas.openxmlformats.org/drawingml/2006/spreadsheetDrawing">
      <xdr:col>85</xdr:col>
      <xdr:colOff>177800</xdr:colOff>
      <xdr:row>59</xdr:row>
      <xdr:rowOff>78105</xdr:rowOff>
    </xdr:to>
    <xdr:sp macro="" textlink="">
      <xdr:nvSpPr>
        <xdr:cNvPr id="567" name="フローチャート: 判断 566"/>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44450</xdr:rowOff>
    </xdr:from>
    <xdr:to xmlns:xdr="http://schemas.openxmlformats.org/drawingml/2006/spreadsheetDrawing">
      <xdr:col>81</xdr:col>
      <xdr:colOff>50800</xdr:colOff>
      <xdr:row>59</xdr:row>
      <xdr:rowOff>44450</xdr:rowOff>
    </xdr:to>
    <xdr:cxnSp macro="">
      <xdr:nvCxnSpPr>
        <xdr:cNvPr id="568" name="直線コネクタ 567"/>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150495</xdr:rowOff>
    </xdr:from>
    <xdr:to xmlns:xdr="http://schemas.openxmlformats.org/drawingml/2006/spreadsheetDrawing">
      <xdr:col>81</xdr:col>
      <xdr:colOff>101600</xdr:colOff>
      <xdr:row>59</xdr:row>
      <xdr:rowOff>80645</xdr:rowOff>
    </xdr:to>
    <xdr:sp macro="" textlink="">
      <xdr:nvSpPr>
        <xdr:cNvPr id="569" name="フローチャート: 判断 568"/>
        <xdr:cNvSpPr/>
      </xdr:nvSpPr>
      <xdr:spPr>
        <a:xfrm>
          <a:off x="15430500" y="1009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57</xdr:row>
      <xdr:rowOff>97790</xdr:rowOff>
    </xdr:from>
    <xdr:ext cx="313690" cy="258445"/>
    <xdr:sp macro="" textlink="">
      <xdr:nvSpPr>
        <xdr:cNvPr id="570" name="テキスト ボックス 569"/>
        <xdr:cNvSpPr txBox="1"/>
      </xdr:nvSpPr>
      <xdr:spPr>
        <a:xfrm>
          <a:off x="15324455" y="98704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44450</xdr:rowOff>
    </xdr:from>
    <xdr:to xmlns:xdr="http://schemas.openxmlformats.org/drawingml/2006/spreadsheetDrawing">
      <xdr:col>76</xdr:col>
      <xdr:colOff>114300</xdr:colOff>
      <xdr:row>59</xdr:row>
      <xdr:rowOff>44450</xdr:rowOff>
    </xdr:to>
    <xdr:cxnSp macro="">
      <xdr:nvCxnSpPr>
        <xdr:cNvPr id="571" name="直線コネクタ 570"/>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72" name="フローチャート: 判断 57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86360</xdr:rowOff>
    </xdr:from>
    <xdr:ext cx="248920" cy="258445"/>
    <xdr:sp macro="" textlink="">
      <xdr:nvSpPr>
        <xdr:cNvPr id="573" name="テキスト ボックス 572"/>
        <xdr:cNvSpPr txBox="1"/>
      </xdr:nvSpPr>
      <xdr:spPr>
        <a:xfrm>
          <a:off x="14467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44450</xdr:rowOff>
    </xdr:from>
    <xdr:to xmlns:xdr="http://schemas.openxmlformats.org/drawingml/2006/spreadsheetDrawing">
      <xdr:col>71</xdr:col>
      <xdr:colOff>177800</xdr:colOff>
      <xdr:row>59</xdr:row>
      <xdr:rowOff>44450</xdr:rowOff>
    </xdr:to>
    <xdr:cxnSp macro="">
      <xdr:nvCxnSpPr>
        <xdr:cNvPr id="574" name="直線コネクタ 573"/>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75" name="フローチャート: 判断 57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86360</xdr:rowOff>
    </xdr:from>
    <xdr:ext cx="248920" cy="258445"/>
    <xdr:sp macro="" textlink="">
      <xdr:nvSpPr>
        <xdr:cNvPr id="576" name="テキスト ボックス 575"/>
        <xdr:cNvSpPr txBox="1"/>
      </xdr:nvSpPr>
      <xdr:spPr>
        <a:xfrm>
          <a:off x="1357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577" name="フローチャート: 判断 57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86360</xdr:rowOff>
    </xdr:from>
    <xdr:ext cx="248920" cy="258445"/>
    <xdr:sp macro="" textlink="">
      <xdr:nvSpPr>
        <xdr:cNvPr id="578" name="テキスト ボックス 577"/>
        <xdr:cNvSpPr txBox="1"/>
      </xdr:nvSpPr>
      <xdr:spPr>
        <a:xfrm>
          <a:off x="1268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84" name="楕円 58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126365</xdr:rowOff>
    </xdr:from>
    <xdr:ext cx="249555" cy="259080"/>
    <xdr:sp macro="" textlink="">
      <xdr:nvSpPr>
        <xdr:cNvPr id="585" name="失業対策事業費該当値テキスト"/>
        <xdr:cNvSpPr txBox="1"/>
      </xdr:nvSpPr>
      <xdr:spPr>
        <a:xfrm>
          <a:off x="16370300" y="100704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86" name="楕円 58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86360</xdr:rowOff>
    </xdr:from>
    <xdr:ext cx="248920" cy="258445"/>
    <xdr:sp macro="" textlink="">
      <xdr:nvSpPr>
        <xdr:cNvPr id="587" name="テキスト ボックス 586"/>
        <xdr:cNvSpPr txBox="1"/>
      </xdr:nvSpPr>
      <xdr:spPr>
        <a:xfrm>
          <a:off x="15356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88" name="楕円 58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111760</xdr:rowOff>
    </xdr:from>
    <xdr:ext cx="248920" cy="258445"/>
    <xdr:sp macro="" textlink="">
      <xdr:nvSpPr>
        <xdr:cNvPr id="589" name="テキスト ボックス 588"/>
        <xdr:cNvSpPr txBox="1"/>
      </xdr:nvSpPr>
      <xdr:spPr>
        <a:xfrm>
          <a:off x="14467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90" name="楕円 58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111760</xdr:rowOff>
    </xdr:from>
    <xdr:ext cx="248920" cy="258445"/>
    <xdr:sp macro="" textlink="">
      <xdr:nvSpPr>
        <xdr:cNvPr id="591" name="テキスト ボックス 590"/>
        <xdr:cNvSpPr txBox="1"/>
      </xdr:nvSpPr>
      <xdr:spPr>
        <a:xfrm>
          <a:off x="13578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592" name="楕円 59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111760</xdr:rowOff>
    </xdr:from>
    <xdr:ext cx="248920" cy="258445"/>
    <xdr:sp macro="" textlink="">
      <xdr:nvSpPr>
        <xdr:cNvPr id="593" name="テキスト ボックス 592"/>
        <xdr:cNvSpPr txBox="1"/>
      </xdr:nvSpPr>
      <xdr:spPr>
        <a:xfrm>
          <a:off x="12689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2" name="テキスト ボックス 601"/>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4" name="直線コネクタ 60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05" name="テキスト ボックス 604"/>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6" name="直線コネクタ 60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07" name="テキスト ボックス 606"/>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8" name="直線コネクタ 60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09" name="テキスト ボックス 608"/>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0" name="直線コネクタ 60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11" name="テキスト ボックス 610"/>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2" name="直線コネクタ 61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13" name="テキスト ボックス 612"/>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4" name="直線コネクタ 61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15" name="テキスト ボックス 614"/>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24130</xdr:rowOff>
    </xdr:from>
    <xdr:to xmlns:xdr="http://schemas.openxmlformats.org/drawingml/2006/spreadsheetDrawing">
      <xdr:col>85</xdr:col>
      <xdr:colOff>126365</xdr:colOff>
      <xdr:row>78</xdr:row>
      <xdr:rowOff>151765</xdr:rowOff>
    </xdr:to>
    <xdr:cxnSp macro="">
      <xdr:nvCxnSpPr>
        <xdr:cNvPr id="617" name="直線コネクタ 616"/>
        <xdr:cNvCxnSpPr/>
      </xdr:nvCxnSpPr>
      <xdr:spPr>
        <a:xfrm flipV="1">
          <a:off x="16317595" y="12197080"/>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155575</xdr:rowOff>
    </xdr:from>
    <xdr:ext cx="534670" cy="258445"/>
    <xdr:sp macro="" textlink="">
      <xdr:nvSpPr>
        <xdr:cNvPr id="618" name="公債費最小値テキスト"/>
        <xdr:cNvSpPr txBox="1"/>
      </xdr:nvSpPr>
      <xdr:spPr>
        <a:xfrm>
          <a:off x="16370300" y="135286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151765</xdr:rowOff>
    </xdr:from>
    <xdr:to xmlns:xdr="http://schemas.openxmlformats.org/drawingml/2006/spreadsheetDrawing">
      <xdr:col>86</xdr:col>
      <xdr:colOff>25400</xdr:colOff>
      <xdr:row>78</xdr:row>
      <xdr:rowOff>151765</xdr:rowOff>
    </xdr:to>
    <xdr:cxnSp macro="">
      <xdr:nvCxnSpPr>
        <xdr:cNvPr id="619" name="直線コネクタ 618"/>
        <xdr:cNvCxnSpPr/>
      </xdr:nvCxnSpPr>
      <xdr:spPr>
        <a:xfrm>
          <a:off x="16230600" y="13524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142240</xdr:rowOff>
    </xdr:from>
    <xdr:ext cx="598805" cy="259080"/>
    <xdr:sp macro="" textlink="">
      <xdr:nvSpPr>
        <xdr:cNvPr id="620" name="公債費最大値テキスト"/>
        <xdr:cNvSpPr txBox="1"/>
      </xdr:nvSpPr>
      <xdr:spPr>
        <a:xfrm>
          <a:off x="16370300" y="11972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730,828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24130</xdr:rowOff>
    </xdr:from>
    <xdr:to xmlns:xdr="http://schemas.openxmlformats.org/drawingml/2006/spreadsheetDrawing">
      <xdr:col>86</xdr:col>
      <xdr:colOff>25400</xdr:colOff>
      <xdr:row>71</xdr:row>
      <xdr:rowOff>24130</xdr:rowOff>
    </xdr:to>
    <xdr:cxnSp macro="">
      <xdr:nvCxnSpPr>
        <xdr:cNvPr id="621" name="直線コネクタ 620"/>
        <xdr:cNvCxnSpPr/>
      </xdr:nvCxnSpPr>
      <xdr:spPr>
        <a:xfrm>
          <a:off x="16230600" y="1219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110490</xdr:rowOff>
    </xdr:from>
    <xdr:to xmlns:xdr="http://schemas.openxmlformats.org/drawingml/2006/spreadsheetDrawing">
      <xdr:col>85</xdr:col>
      <xdr:colOff>127000</xdr:colOff>
      <xdr:row>77</xdr:row>
      <xdr:rowOff>113665</xdr:rowOff>
    </xdr:to>
    <xdr:cxnSp macro="">
      <xdr:nvCxnSpPr>
        <xdr:cNvPr id="622" name="直線コネクタ 621"/>
        <xdr:cNvCxnSpPr/>
      </xdr:nvCxnSpPr>
      <xdr:spPr>
        <a:xfrm flipV="1">
          <a:off x="15481300" y="1331214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30480</xdr:rowOff>
    </xdr:from>
    <xdr:ext cx="598805" cy="258445"/>
    <xdr:sp macro="" textlink="">
      <xdr:nvSpPr>
        <xdr:cNvPr id="623" name="公債費平均値テキスト"/>
        <xdr:cNvSpPr txBox="1"/>
      </xdr:nvSpPr>
      <xdr:spPr>
        <a:xfrm>
          <a:off x="16370300" y="130606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7620</xdr:rowOff>
    </xdr:from>
    <xdr:to xmlns:xdr="http://schemas.openxmlformats.org/drawingml/2006/spreadsheetDrawing">
      <xdr:col>85</xdr:col>
      <xdr:colOff>177800</xdr:colOff>
      <xdr:row>77</xdr:row>
      <xdr:rowOff>109220</xdr:rowOff>
    </xdr:to>
    <xdr:sp macro="" textlink="">
      <xdr:nvSpPr>
        <xdr:cNvPr id="624" name="フローチャート: 判断 623"/>
        <xdr:cNvSpPr/>
      </xdr:nvSpPr>
      <xdr:spPr>
        <a:xfrm>
          <a:off x="162687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95250</xdr:rowOff>
    </xdr:from>
    <xdr:to xmlns:xdr="http://schemas.openxmlformats.org/drawingml/2006/spreadsheetDrawing">
      <xdr:col>81</xdr:col>
      <xdr:colOff>50800</xdr:colOff>
      <xdr:row>77</xdr:row>
      <xdr:rowOff>113665</xdr:rowOff>
    </xdr:to>
    <xdr:cxnSp macro="">
      <xdr:nvCxnSpPr>
        <xdr:cNvPr id="625" name="直線コネクタ 624"/>
        <xdr:cNvCxnSpPr/>
      </xdr:nvCxnSpPr>
      <xdr:spPr>
        <a:xfrm>
          <a:off x="14592300" y="132969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10795</xdr:rowOff>
    </xdr:from>
    <xdr:to xmlns:xdr="http://schemas.openxmlformats.org/drawingml/2006/spreadsheetDrawing">
      <xdr:col>81</xdr:col>
      <xdr:colOff>101600</xdr:colOff>
      <xdr:row>77</xdr:row>
      <xdr:rowOff>112395</xdr:rowOff>
    </xdr:to>
    <xdr:sp macro="" textlink="">
      <xdr:nvSpPr>
        <xdr:cNvPr id="626" name="フローチャート: 判断 625"/>
        <xdr:cNvSpPr/>
      </xdr:nvSpPr>
      <xdr:spPr>
        <a:xfrm>
          <a:off x="15430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128905</xdr:rowOff>
    </xdr:from>
    <xdr:ext cx="598170" cy="259080"/>
    <xdr:sp macro="" textlink="">
      <xdr:nvSpPr>
        <xdr:cNvPr id="627" name="テキスト ボックス 626"/>
        <xdr:cNvSpPr txBox="1"/>
      </xdr:nvSpPr>
      <xdr:spPr>
        <a:xfrm>
          <a:off x="15181580" y="12987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95250</xdr:rowOff>
    </xdr:from>
    <xdr:to xmlns:xdr="http://schemas.openxmlformats.org/drawingml/2006/spreadsheetDrawing">
      <xdr:col>76</xdr:col>
      <xdr:colOff>114300</xdr:colOff>
      <xdr:row>77</xdr:row>
      <xdr:rowOff>134620</xdr:rowOff>
    </xdr:to>
    <xdr:cxnSp macro="">
      <xdr:nvCxnSpPr>
        <xdr:cNvPr id="628" name="直線コネクタ 627"/>
        <xdr:cNvCxnSpPr/>
      </xdr:nvCxnSpPr>
      <xdr:spPr>
        <a:xfrm flipV="1">
          <a:off x="13703300" y="132969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36830</xdr:rowOff>
    </xdr:from>
    <xdr:to xmlns:xdr="http://schemas.openxmlformats.org/drawingml/2006/spreadsheetDrawing">
      <xdr:col>76</xdr:col>
      <xdr:colOff>165100</xdr:colOff>
      <xdr:row>77</xdr:row>
      <xdr:rowOff>138430</xdr:rowOff>
    </xdr:to>
    <xdr:sp macro="" textlink="">
      <xdr:nvSpPr>
        <xdr:cNvPr id="629" name="フローチャート: 判断 628"/>
        <xdr:cNvSpPr/>
      </xdr:nvSpPr>
      <xdr:spPr>
        <a:xfrm>
          <a:off x="14541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154940</xdr:rowOff>
    </xdr:from>
    <xdr:ext cx="598170" cy="258445"/>
    <xdr:sp macro="" textlink="">
      <xdr:nvSpPr>
        <xdr:cNvPr id="630" name="テキスト ボックス 629"/>
        <xdr:cNvSpPr txBox="1"/>
      </xdr:nvSpPr>
      <xdr:spPr>
        <a:xfrm>
          <a:off x="14292580" y="13013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134620</xdr:rowOff>
    </xdr:from>
    <xdr:to xmlns:xdr="http://schemas.openxmlformats.org/drawingml/2006/spreadsheetDrawing">
      <xdr:col>71</xdr:col>
      <xdr:colOff>177800</xdr:colOff>
      <xdr:row>77</xdr:row>
      <xdr:rowOff>156845</xdr:rowOff>
    </xdr:to>
    <xdr:cxnSp macro="">
      <xdr:nvCxnSpPr>
        <xdr:cNvPr id="631" name="直線コネクタ 630"/>
        <xdr:cNvCxnSpPr/>
      </xdr:nvCxnSpPr>
      <xdr:spPr>
        <a:xfrm flipV="1">
          <a:off x="12814300" y="133362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46355</xdr:rowOff>
    </xdr:from>
    <xdr:to xmlns:xdr="http://schemas.openxmlformats.org/drawingml/2006/spreadsheetDrawing">
      <xdr:col>72</xdr:col>
      <xdr:colOff>38100</xdr:colOff>
      <xdr:row>77</xdr:row>
      <xdr:rowOff>147955</xdr:rowOff>
    </xdr:to>
    <xdr:sp macro="" textlink="">
      <xdr:nvSpPr>
        <xdr:cNvPr id="632" name="フローチャート: 判断 631"/>
        <xdr:cNvSpPr/>
      </xdr:nvSpPr>
      <xdr:spPr>
        <a:xfrm>
          <a:off x="136525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164465</xdr:rowOff>
    </xdr:from>
    <xdr:ext cx="598170" cy="259080"/>
    <xdr:sp macro="" textlink="">
      <xdr:nvSpPr>
        <xdr:cNvPr id="633" name="テキスト ボックス 632"/>
        <xdr:cNvSpPr txBox="1"/>
      </xdr:nvSpPr>
      <xdr:spPr>
        <a:xfrm>
          <a:off x="13403580" y="130232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20955</xdr:rowOff>
    </xdr:from>
    <xdr:to xmlns:xdr="http://schemas.openxmlformats.org/drawingml/2006/spreadsheetDrawing">
      <xdr:col>67</xdr:col>
      <xdr:colOff>101600</xdr:colOff>
      <xdr:row>77</xdr:row>
      <xdr:rowOff>122555</xdr:rowOff>
    </xdr:to>
    <xdr:sp macro="" textlink="">
      <xdr:nvSpPr>
        <xdr:cNvPr id="634" name="フローチャート: 判断 633"/>
        <xdr:cNvSpPr/>
      </xdr:nvSpPr>
      <xdr:spPr>
        <a:xfrm>
          <a:off x="12763500" y="1322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139065</xdr:rowOff>
    </xdr:from>
    <xdr:ext cx="598170" cy="259080"/>
    <xdr:sp macro="" textlink="">
      <xdr:nvSpPr>
        <xdr:cNvPr id="635" name="テキスト ボックス 634"/>
        <xdr:cNvSpPr txBox="1"/>
      </xdr:nvSpPr>
      <xdr:spPr>
        <a:xfrm>
          <a:off x="12514580" y="129978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6" name="テキスト ボックス 63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7" name="テキスト ボックス 63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8" name="テキスト ボックス 63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9" name="テキスト ボックス 63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0" name="テキスト ボックス 63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59690</xdr:rowOff>
    </xdr:from>
    <xdr:to xmlns:xdr="http://schemas.openxmlformats.org/drawingml/2006/spreadsheetDrawing">
      <xdr:col>85</xdr:col>
      <xdr:colOff>177800</xdr:colOff>
      <xdr:row>77</xdr:row>
      <xdr:rowOff>161290</xdr:rowOff>
    </xdr:to>
    <xdr:sp macro="" textlink="">
      <xdr:nvSpPr>
        <xdr:cNvPr id="641" name="楕円 640"/>
        <xdr:cNvSpPr/>
      </xdr:nvSpPr>
      <xdr:spPr>
        <a:xfrm>
          <a:off x="16268700" y="132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38100</xdr:rowOff>
    </xdr:from>
    <xdr:ext cx="598805" cy="259080"/>
    <xdr:sp macro="" textlink="">
      <xdr:nvSpPr>
        <xdr:cNvPr id="642" name="公債費該当値テキスト"/>
        <xdr:cNvSpPr txBox="1"/>
      </xdr:nvSpPr>
      <xdr:spPr>
        <a:xfrm>
          <a:off x="16370300" y="13239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63500</xdr:rowOff>
    </xdr:from>
    <xdr:to xmlns:xdr="http://schemas.openxmlformats.org/drawingml/2006/spreadsheetDrawing">
      <xdr:col>81</xdr:col>
      <xdr:colOff>101600</xdr:colOff>
      <xdr:row>77</xdr:row>
      <xdr:rowOff>164465</xdr:rowOff>
    </xdr:to>
    <xdr:sp macro="" textlink="">
      <xdr:nvSpPr>
        <xdr:cNvPr id="643" name="楕円 642"/>
        <xdr:cNvSpPr/>
      </xdr:nvSpPr>
      <xdr:spPr>
        <a:xfrm>
          <a:off x="15430500" y="13265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77</xdr:row>
      <xdr:rowOff>155575</xdr:rowOff>
    </xdr:from>
    <xdr:ext cx="598170" cy="258445"/>
    <xdr:sp macro="" textlink="">
      <xdr:nvSpPr>
        <xdr:cNvPr id="644" name="テキスト ボックス 643"/>
        <xdr:cNvSpPr txBox="1"/>
      </xdr:nvSpPr>
      <xdr:spPr>
        <a:xfrm>
          <a:off x="15181580" y="133572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44450</xdr:rowOff>
    </xdr:from>
    <xdr:to xmlns:xdr="http://schemas.openxmlformats.org/drawingml/2006/spreadsheetDrawing">
      <xdr:col>76</xdr:col>
      <xdr:colOff>165100</xdr:colOff>
      <xdr:row>77</xdr:row>
      <xdr:rowOff>146050</xdr:rowOff>
    </xdr:to>
    <xdr:sp macro="" textlink="">
      <xdr:nvSpPr>
        <xdr:cNvPr id="645" name="楕円 644"/>
        <xdr:cNvSpPr/>
      </xdr:nvSpPr>
      <xdr:spPr>
        <a:xfrm>
          <a:off x="14541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77</xdr:row>
      <xdr:rowOff>137160</xdr:rowOff>
    </xdr:from>
    <xdr:ext cx="598170" cy="259080"/>
    <xdr:sp macro="" textlink="">
      <xdr:nvSpPr>
        <xdr:cNvPr id="646" name="テキスト ボックス 645"/>
        <xdr:cNvSpPr txBox="1"/>
      </xdr:nvSpPr>
      <xdr:spPr>
        <a:xfrm>
          <a:off x="14292580" y="133388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83820</xdr:rowOff>
    </xdr:from>
    <xdr:to xmlns:xdr="http://schemas.openxmlformats.org/drawingml/2006/spreadsheetDrawing">
      <xdr:col>72</xdr:col>
      <xdr:colOff>38100</xdr:colOff>
      <xdr:row>78</xdr:row>
      <xdr:rowOff>13970</xdr:rowOff>
    </xdr:to>
    <xdr:sp macro="" textlink="">
      <xdr:nvSpPr>
        <xdr:cNvPr id="647" name="楕円 646"/>
        <xdr:cNvSpPr/>
      </xdr:nvSpPr>
      <xdr:spPr>
        <a:xfrm>
          <a:off x="13652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78</xdr:row>
      <xdr:rowOff>5080</xdr:rowOff>
    </xdr:from>
    <xdr:ext cx="598170" cy="259080"/>
    <xdr:sp macro="" textlink="">
      <xdr:nvSpPr>
        <xdr:cNvPr id="648" name="テキスト ボックス 647"/>
        <xdr:cNvSpPr txBox="1"/>
      </xdr:nvSpPr>
      <xdr:spPr>
        <a:xfrm>
          <a:off x="13403580" y="13378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106045</xdr:rowOff>
    </xdr:from>
    <xdr:to xmlns:xdr="http://schemas.openxmlformats.org/drawingml/2006/spreadsheetDrawing">
      <xdr:col>67</xdr:col>
      <xdr:colOff>101600</xdr:colOff>
      <xdr:row>78</xdr:row>
      <xdr:rowOff>36195</xdr:rowOff>
    </xdr:to>
    <xdr:sp macro="" textlink="">
      <xdr:nvSpPr>
        <xdr:cNvPr id="649" name="楕円 648"/>
        <xdr:cNvSpPr/>
      </xdr:nvSpPr>
      <xdr:spPr>
        <a:xfrm>
          <a:off x="12763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78</xdr:row>
      <xdr:rowOff>27305</xdr:rowOff>
    </xdr:from>
    <xdr:ext cx="598170" cy="259080"/>
    <xdr:sp macro="" textlink="">
      <xdr:nvSpPr>
        <xdr:cNvPr id="650" name="テキスト ボックス 649"/>
        <xdr:cNvSpPr txBox="1"/>
      </xdr:nvSpPr>
      <xdr:spPr>
        <a:xfrm>
          <a:off x="12514580" y="134004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9" name="テキスト ボックス 65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0" name="直線コネクタ 65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1" name="直線コネクタ 66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2" name="テキスト ボックス 661"/>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3" name="直線コネクタ 66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64" name="テキスト ボックス 663"/>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5" name="直線コネクタ 66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66" name="テキスト ボックス 665"/>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7" name="直線コネクタ 66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68" name="テキスト ボックス 667"/>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9" name="直線コネクタ 66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85165" cy="259080"/>
    <xdr:sp macro="" textlink="">
      <xdr:nvSpPr>
        <xdr:cNvPr id="670" name="テキスト ボックス 669"/>
        <xdr:cNvSpPr txBox="1"/>
      </xdr:nvSpPr>
      <xdr:spPr>
        <a:xfrm>
          <a:off x="11760200" y="1535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72" name="テキスト ボックス 671"/>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94615</xdr:rowOff>
    </xdr:from>
    <xdr:to xmlns:xdr="http://schemas.openxmlformats.org/drawingml/2006/spreadsheetDrawing">
      <xdr:col>85</xdr:col>
      <xdr:colOff>126365</xdr:colOff>
      <xdr:row>99</xdr:row>
      <xdr:rowOff>36195</xdr:rowOff>
    </xdr:to>
    <xdr:cxnSp macro="">
      <xdr:nvCxnSpPr>
        <xdr:cNvPr id="674" name="直線コネクタ 673"/>
        <xdr:cNvCxnSpPr/>
      </xdr:nvCxnSpPr>
      <xdr:spPr>
        <a:xfrm flipV="1">
          <a:off x="16317595" y="15525115"/>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40640</xdr:rowOff>
    </xdr:from>
    <xdr:ext cx="469900" cy="258445"/>
    <xdr:sp macro="" textlink="">
      <xdr:nvSpPr>
        <xdr:cNvPr id="675" name="積立金最小値テキスト"/>
        <xdr:cNvSpPr txBox="1"/>
      </xdr:nvSpPr>
      <xdr:spPr>
        <a:xfrm>
          <a:off x="16370300" y="170141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36195</xdr:rowOff>
    </xdr:from>
    <xdr:to xmlns:xdr="http://schemas.openxmlformats.org/drawingml/2006/spreadsheetDrawing">
      <xdr:col>86</xdr:col>
      <xdr:colOff>25400</xdr:colOff>
      <xdr:row>99</xdr:row>
      <xdr:rowOff>36195</xdr:rowOff>
    </xdr:to>
    <xdr:cxnSp macro="">
      <xdr:nvCxnSpPr>
        <xdr:cNvPr id="676" name="直線コネクタ 675"/>
        <xdr:cNvCxnSpPr/>
      </xdr:nvCxnSpPr>
      <xdr:spPr>
        <a:xfrm>
          <a:off x="16230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41275</xdr:rowOff>
    </xdr:from>
    <xdr:ext cx="690245" cy="258445"/>
    <xdr:sp macro="" textlink="">
      <xdr:nvSpPr>
        <xdr:cNvPr id="677" name="積立金最大値テキスト"/>
        <xdr:cNvSpPr txBox="1"/>
      </xdr:nvSpPr>
      <xdr:spPr>
        <a:xfrm>
          <a:off x="16370300" y="153003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94615</xdr:rowOff>
    </xdr:from>
    <xdr:to xmlns:xdr="http://schemas.openxmlformats.org/drawingml/2006/spreadsheetDrawing">
      <xdr:col>86</xdr:col>
      <xdr:colOff>25400</xdr:colOff>
      <xdr:row>90</xdr:row>
      <xdr:rowOff>94615</xdr:rowOff>
    </xdr:to>
    <xdr:cxnSp macro="">
      <xdr:nvCxnSpPr>
        <xdr:cNvPr id="678" name="直線コネクタ 677"/>
        <xdr:cNvCxnSpPr/>
      </xdr:nvCxnSpPr>
      <xdr:spPr>
        <a:xfrm>
          <a:off x="16230600" y="1552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34925</xdr:rowOff>
    </xdr:from>
    <xdr:to xmlns:xdr="http://schemas.openxmlformats.org/drawingml/2006/spreadsheetDrawing">
      <xdr:col>85</xdr:col>
      <xdr:colOff>127000</xdr:colOff>
      <xdr:row>93</xdr:row>
      <xdr:rowOff>61595</xdr:rowOff>
    </xdr:to>
    <xdr:cxnSp macro="">
      <xdr:nvCxnSpPr>
        <xdr:cNvPr id="679" name="直線コネクタ 678"/>
        <xdr:cNvCxnSpPr/>
      </xdr:nvCxnSpPr>
      <xdr:spPr>
        <a:xfrm flipV="1">
          <a:off x="15481300" y="15808325"/>
          <a:ext cx="8382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1270</xdr:rowOff>
    </xdr:from>
    <xdr:ext cx="598805" cy="259080"/>
    <xdr:sp macro="" textlink="">
      <xdr:nvSpPr>
        <xdr:cNvPr id="680" name="積立金平均値テキスト"/>
        <xdr:cNvSpPr txBox="1"/>
      </xdr:nvSpPr>
      <xdr:spPr>
        <a:xfrm>
          <a:off x="16370300" y="168033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22860</xdr:rowOff>
    </xdr:from>
    <xdr:to xmlns:xdr="http://schemas.openxmlformats.org/drawingml/2006/spreadsheetDrawing">
      <xdr:col>85</xdr:col>
      <xdr:colOff>177800</xdr:colOff>
      <xdr:row>98</xdr:row>
      <xdr:rowOff>124460</xdr:rowOff>
    </xdr:to>
    <xdr:sp macro="" textlink="">
      <xdr:nvSpPr>
        <xdr:cNvPr id="681" name="フローチャート: 判断 680"/>
        <xdr:cNvSpPr/>
      </xdr:nvSpPr>
      <xdr:spPr>
        <a:xfrm>
          <a:off x="16268700" y="168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61595</xdr:rowOff>
    </xdr:from>
    <xdr:to xmlns:xdr="http://schemas.openxmlformats.org/drawingml/2006/spreadsheetDrawing">
      <xdr:col>81</xdr:col>
      <xdr:colOff>50800</xdr:colOff>
      <xdr:row>93</xdr:row>
      <xdr:rowOff>80645</xdr:rowOff>
    </xdr:to>
    <xdr:cxnSp macro="">
      <xdr:nvCxnSpPr>
        <xdr:cNvPr id="682" name="直線コネクタ 681"/>
        <xdr:cNvCxnSpPr/>
      </xdr:nvCxnSpPr>
      <xdr:spPr>
        <a:xfrm flipV="1">
          <a:off x="14592300" y="1600644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14605</xdr:rowOff>
    </xdr:from>
    <xdr:to xmlns:xdr="http://schemas.openxmlformats.org/drawingml/2006/spreadsheetDrawing">
      <xdr:col>81</xdr:col>
      <xdr:colOff>101600</xdr:colOff>
      <xdr:row>98</xdr:row>
      <xdr:rowOff>116205</xdr:rowOff>
    </xdr:to>
    <xdr:sp macro="" textlink="">
      <xdr:nvSpPr>
        <xdr:cNvPr id="683" name="フローチャート: 判断 682"/>
        <xdr:cNvSpPr/>
      </xdr:nvSpPr>
      <xdr:spPr>
        <a:xfrm>
          <a:off x="15430500" y="1681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107315</xdr:rowOff>
    </xdr:from>
    <xdr:ext cx="598170" cy="259080"/>
    <xdr:sp macro="" textlink="">
      <xdr:nvSpPr>
        <xdr:cNvPr id="684" name="テキスト ボックス 683"/>
        <xdr:cNvSpPr txBox="1"/>
      </xdr:nvSpPr>
      <xdr:spPr>
        <a:xfrm>
          <a:off x="15181580" y="16909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91</xdr:row>
      <xdr:rowOff>15240</xdr:rowOff>
    </xdr:from>
    <xdr:to xmlns:xdr="http://schemas.openxmlformats.org/drawingml/2006/spreadsheetDrawing">
      <xdr:col>76</xdr:col>
      <xdr:colOff>114300</xdr:colOff>
      <xdr:row>93</xdr:row>
      <xdr:rowOff>80645</xdr:rowOff>
    </xdr:to>
    <xdr:cxnSp macro="">
      <xdr:nvCxnSpPr>
        <xdr:cNvPr id="685" name="直線コネクタ 684"/>
        <xdr:cNvCxnSpPr/>
      </xdr:nvCxnSpPr>
      <xdr:spPr>
        <a:xfrm>
          <a:off x="13703300" y="15617190"/>
          <a:ext cx="889000" cy="408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167640</xdr:rowOff>
    </xdr:from>
    <xdr:to xmlns:xdr="http://schemas.openxmlformats.org/drawingml/2006/spreadsheetDrawing">
      <xdr:col>76</xdr:col>
      <xdr:colOff>165100</xdr:colOff>
      <xdr:row>98</xdr:row>
      <xdr:rowOff>97790</xdr:rowOff>
    </xdr:to>
    <xdr:sp macro="" textlink="">
      <xdr:nvSpPr>
        <xdr:cNvPr id="686" name="フローチャート: 判断 685"/>
        <xdr:cNvSpPr/>
      </xdr:nvSpPr>
      <xdr:spPr>
        <a:xfrm>
          <a:off x="14541500" y="1679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88900</xdr:rowOff>
    </xdr:from>
    <xdr:ext cx="598170" cy="258445"/>
    <xdr:sp macro="" textlink="">
      <xdr:nvSpPr>
        <xdr:cNvPr id="687" name="テキスト ボックス 686"/>
        <xdr:cNvSpPr txBox="1"/>
      </xdr:nvSpPr>
      <xdr:spPr>
        <a:xfrm>
          <a:off x="14292580" y="16891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91</xdr:row>
      <xdr:rowOff>15240</xdr:rowOff>
    </xdr:from>
    <xdr:to xmlns:xdr="http://schemas.openxmlformats.org/drawingml/2006/spreadsheetDrawing">
      <xdr:col>71</xdr:col>
      <xdr:colOff>177800</xdr:colOff>
      <xdr:row>94</xdr:row>
      <xdr:rowOff>80645</xdr:rowOff>
    </xdr:to>
    <xdr:cxnSp macro="">
      <xdr:nvCxnSpPr>
        <xdr:cNvPr id="688" name="直線コネクタ 687"/>
        <xdr:cNvCxnSpPr/>
      </xdr:nvCxnSpPr>
      <xdr:spPr>
        <a:xfrm flipV="1">
          <a:off x="12814300" y="15617190"/>
          <a:ext cx="889000" cy="579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69215</xdr:rowOff>
    </xdr:from>
    <xdr:to xmlns:xdr="http://schemas.openxmlformats.org/drawingml/2006/spreadsheetDrawing">
      <xdr:col>72</xdr:col>
      <xdr:colOff>38100</xdr:colOff>
      <xdr:row>98</xdr:row>
      <xdr:rowOff>170815</xdr:rowOff>
    </xdr:to>
    <xdr:sp macro="" textlink="">
      <xdr:nvSpPr>
        <xdr:cNvPr id="689" name="フローチャート: 判断 688"/>
        <xdr:cNvSpPr/>
      </xdr:nvSpPr>
      <xdr:spPr>
        <a:xfrm>
          <a:off x="13652500" y="168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161925</xdr:rowOff>
    </xdr:from>
    <xdr:ext cx="534035" cy="259080"/>
    <xdr:sp macro="" textlink="">
      <xdr:nvSpPr>
        <xdr:cNvPr id="690" name="テキスト ボックス 689"/>
        <xdr:cNvSpPr txBox="1"/>
      </xdr:nvSpPr>
      <xdr:spPr>
        <a:xfrm>
          <a:off x="13435965" y="16964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55880</xdr:rowOff>
    </xdr:from>
    <xdr:to xmlns:xdr="http://schemas.openxmlformats.org/drawingml/2006/spreadsheetDrawing">
      <xdr:col>67</xdr:col>
      <xdr:colOff>101600</xdr:colOff>
      <xdr:row>98</xdr:row>
      <xdr:rowOff>157480</xdr:rowOff>
    </xdr:to>
    <xdr:sp macro="" textlink="">
      <xdr:nvSpPr>
        <xdr:cNvPr id="691" name="フローチャート: 判断 690"/>
        <xdr:cNvSpPr/>
      </xdr:nvSpPr>
      <xdr:spPr>
        <a:xfrm>
          <a:off x="12763500" y="1685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148590</xdr:rowOff>
    </xdr:from>
    <xdr:ext cx="534035" cy="259080"/>
    <xdr:sp macro="" textlink="">
      <xdr:nvSpPr>
        <xdr:cNvPr id="692" name="テキスト ボックス 691"/>
        <xdr:cNvSpPr txBox="1"/>
      </xdr:nvSpPr>
      <xdr:spPr>
        <a:xfrm>
          <a:off x="12546965" y="16950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91</xdr:row>
      <xdr:rowOff>155575</xdr:rowOff>
    </xdr:from>
    <xdr:to xmlns:xdr="http://schemas.openxmlformats.org/drawingml/2006/spreadsheetDrawing">
      <xdr:col>85</xdr:col>
      <xdr:colOff>177800</xdr:colOff>
      <xdr:row>92</xdr:row>
      <xdr:rowOff>86360</xdr:rowOff>
    </xdr:to>
    <xdr:sp macro="" textlink="">
      <xdr:nvSpPr>
        <xdr:cNvPr id="698" name="楕円 697"/>
        <xdr:cNvSpPr/>
      </xdr:nvSpPr>
      <xdr:spPr>
        <a:xfrm>
          <a:off x="16268700" y="15757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91</xdr:row>
      <xdr:rowOff>6985</xdr:rowOff>
    </xdr:from>
    <xdr:ext cx="598805" cy="258445"/>
    <xdr:sp macro="" textlink="">
      <xdr:nvSpPr>
        <xdr:cNvPr id="699" name="積立金該当値テキスト"/>
        <xdr:cNvSpPr txBox="1"/>
      </xdr:nvSpPr>
      <xdr:spPr>
        <a:xfrm>
          <a:off x="16370300" y="156089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952,364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10795</xdr:rowOff>
    </xdr:from>
    <xdr:to xmlns:xdr="http://schemas.openxmlformats.org/drawingml/2006/spreadsheetDrawing">
      <xdr:col>81</xdr:col>
      <xdr:colOff>101600</xdr:colOff>
      <xdr:row>93</xdr:row>
      <xdr:rowOff>112395</xdr:rowOff>
    </xdr:to>
    <xdr:sp macro="" textlink="">
      <xdr:nvSpPr>
        <xdr:cNvPr id="700" name="楕円 699"/>
        <xdr:cNvSpPr/>
      </xdr:nvSpPr>
      <xdr:spPr>
        <a:xfrm>
          <a:off x="15430500" y="159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91</xdr:row>
      <xdr:rowOff>128905</xdr:rowOff>
    </xdr:from>
    <xdr:ext cx="598170" cy="259080"/>
    <xdr:sp macro="" textlink="">
      <xdr:nvSpPr>
        <xdr:cNvPr id="701" name="テキスト ボックス 700"/>
        <xdr:cNvSpPr txBox="1"/>
      </xdr:nvSpPr>
      <xdr:spPr>
        <a:xfrm>
          <a:off x="15181580" y="157308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29845</xdr:rowOff>
    </xdr:from>
    <xdr:to xmlns:xdr="http://schemas.openxmlformats.org/drawingml/2006/spreadsheetDrawing">
      <xdr:col>76</xdr:col>
      <xdr:colOff>165100</xdr:colOff>
      <xdr:row>93</xdr:row>
      <xdr:rowOff>132080</xdr:rowOff>
    </xdr:to>
    <xdr:sp macro="" textlink="">
      <xdr:nvSpPr>
        <xdr:cNvPr id="702" name="楕円 701"/>
        <xdr:cNvSpPr/>
      </xdr:nvSpPr>
      <xdr:spPr>
        <a:xfrm>
          <a:off x="14541500" y="15974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91</xdr:row>
      <xdr:rowOff>147955</xdr:rowOff>
    </xdr:from>
    <xdr:ext cx="598170" cy="258445"/>
    <xdr:sp macro="" textlink="">
      <xdr:nvSpPr>
        <xdr:cNvPr id="703" name="テキスト ボックス 702"/>
        <xdr:cNvSpPr txBox="1"/>
      </xdr:nvSpPr>
      <xdr:spPr>
        <a:xfrm>
          <a:off x="14292580" y="15749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90</xdr:row>
      <xdr:rowOff>135890</xdr:rowOff>
    </xdr:from>
    <xdr:to xmlns:xdr="http://schemas.openxmlformats.org/drawingml/2006/spreadsheetDrawing">
      <xdr:col>72</xdr:col>
      <xdr:colOff>38100</xdr:colOff>
      <xdr:row>91</xdr:row>
      <xdr:rowOff>66040</xdr:rowOff>
    </xdr:to>
    <xdr:sp macro="" textlink="">
      <xdr:nvSpPr>
        <xdr:cNvPr id="704" name="楕円 703"/>
        <xdr:cNvSpPr/>
      </xdr:nvSpPr>
      <xdr:spPr>
        <a:xfrm>
          <a:off x="13652500" y="1556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23495</xdr:colOff>
      <xdr:row>89</xdr:row>
      <xdr:rowOff>82550</xdr:rowOff>
    </xdr:from>
    <xdr:ext cx="689610" cy="259080"/>
    <xdr:sp macro="" textlink="">
      <xdr:nvSpPr>
        <xdr:cNvPr id="705" name="テキスト ボックス 704"/>
        <xdr:cNvSpPr txBox="1"/>
      </xdr:nvSpPr>
      <xdr:spPr>
        <a:xfrm>
          <a:off x="13358495" y="1534160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1,103,195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29845</xdr:rowOff>
    </xdr:from>
    <xdr:to xmlns:xdr="http://schemas.openxmlformats.org/drawingml/2006/spreadsheetDrawing">
      <xdr:col>67</xdr:col>
      <xdr:colOff>101600</xdr:colOff>
      <xdr:row>94</xdr:row>
      <xdr:rowOff>132080</xdr:rowOff>
    </xdr:to>
    <xdr:sp macro="" textlink="">
      <xdr:nvSpPr>
        <xdr:cNvPr id="706" name="楕円 705"/>
        <xdr:cNvSpPr/>
      </xdr:nvSpPr>
      <xdr:spPr>
        <a:xfrm>
          <a:off x="12763500" y="16146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92</xdr:row>
      <xdr:rowOff>147955</xdr:rowOff>
    </xdr:from>
    <xdr:ext cx="598170" cy="258445"/>
    <xdr:sp macro="" textlink="">
      <xdr:nvSpPr>
        <xdr:cNvPr id="707" name="テキスト ボックス 706"/>
        <xdr:cNvSpPr txBox="1"/>
      </xdr:nvSpPr>
      <xdr:spPr>
        <a:xfrm>
          <a:off x="12514580" y="159213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6" name="テキスト ボックス 715"/>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8" name="直線コネクタ 71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19" name="テキスト ボックス 718"/>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0" name="直線コネクタ 71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1" name="テキスト ボックス 720"/>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2" name="直線コネクタ 72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23" name="テキスト ボックス 722"/>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4" name="直線コネクタ 72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5" name="テキスト ボックス 724"/>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6" name="直線コネクタ 72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7" name="テキスト ボックス 726"/>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4995" cy="258445"/>
    <xdr:sp macro="" textlink="">
      <xdr:nvSpPr>
        <xdr:cNvPr id="729" name="テキスト ボックス 728"/>
        <xdr:cNvSpPr txBox="1"/>
      </xdr:nvSpPr>
      <xdr:spPr>
        <a:xfrm>
          <a:off x="17692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145415</xdr:rowOff>
    </xdr:from>
    <xdr:to xmlns:xdr="http://schemas.openxmlformats.org/drawingml/2006/spreadsheetDrawing">
      <xdr:col>116</xdr:col>
      <xdr:colOff>62865</xdr:colOff>
      <xdr:row>39</xdr:row>
      <xdr:rowOff>44450</xdr:rowOff>
    </xdr:to>
    <xdr:cxnSp macro="">
      <xdr:nvCxnSpPr>
        <xdr:cNvPr id="731" name="直線コネクタ 730"/>
        <xdr:cNvCxnSpPr/>
      </xdr:nvCxnSpPr>
      <xdr:spPr>
        <a:xfrm flipV="1">
          <a:off x="22159595" y="5460365"/>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2"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3" name="直線コネクタ 73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92075</xdr:rowOff>
    </xdr:from>
    <xdr:ext cx="534670" cy="259080"/>
    <xdr:sp macro="" textlink="">
      <xdr:nvSpPr>
        <xdr:cNvPr id="734" name="投資及び出資金最大値テキスト"/>
        <xdr:cNvSpPr txBox="1"/>
      </xdr:nvSpPr>
      <xdr:spPr>
        <a:xfrm>
          <a:off x="22212300" y="5235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145415</xdr:rowOff>
    </xdr:from>
    <xdr:to xmlns:xdr="http://schemas.openxmlformats.org/drawingml/2006/spreadsheetDrawing">
      <xdr:col>116</xdr:col>
      <xdr:colOff>152400</xdr:colOff>
      <xdr:row>31</xdr:row>
      <xdr:rowOff>145415</xdr:rowOff>
    </xdr:to>
    <xdr:cxnSp macro="">
      <xdr:nvCxnSpPr>
        <xdr:cNvPr id="735" name="直線コネクタ 734"/>
        <xdr:cNvCxnSpPr/>
      </xdr:nvCxnSpPr>
      <xdr:spPr>
        <a:xfrm>
          <a:off x="22072600" y="546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6" name="直線コネクタ 735"/>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119380</xdr:rowOff>
    </xdr:from>
    <xdr:ext cx="469900" cy="259080"/>
    <xdr:sp macro="" textlink="">
      <xdr:nvSpPr>
        <xdr:cNvPr id="737" name="投資及び出資金平均値テキスト"/>
        <xdr:cNvSpPr txBox="1"/>
      </xdr:nvSpPr>
      <xdr:spPr>
        <a:xfrm>
          <a:off x="22212300" y="6463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96520</xdr:rowOff>
    </xdr:from>
    <xdr:to xmlns:xdr="http://schemas.openxmlformats.org/drawingml/2006/spreadsheetDrawing">
      <xdr:col>116</xdr:col>
      <xdr:colOff>114300</xdr:colOff>
      <xdr:row>39</xdr:row>
      <xdr:rowOff>26670</xdr:rowOff>
    </xdr:to>
    <xdr:sp macro="" textlink="">
      <xdr:nvSpPr>
        <xdr:cNvPr id="738" name="フローチャート: 判断 737"/>
        <xdr:cNvSpPr/>
      </xdr:nvSpPr>
      <xdr:spPr>
        <a:xfrm>
          <a:off x="22110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9" name="直線コネクタ 738"/>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112395</xdr:rowOff>
    </xdr:from>
    <xdr:to xmlns:xdr="http://schemas.openxmlformats.org/drawingml/2006/spreadsheetDrawing">
      <xdr:col>112</xdr:col>
      <xdr:colOff>38100</xdr:colOff>
      <xdr:row>39</xdr:row>
      <xdr:rowOff>42545</xdr:rowOff>
    </xdr:to>
    <xdr:sp macro="" textlink="">
      <xdr:nvSpPr>
        <xdr:cNvPr id="740" name="フローチャート: 判断 739"/>
        <xdr:cNvSpPr/>
      </xdr:nvSpPr>
      <xdr:spPr>
        <a:xfrm>
          <a:off x="21272500" y="662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59055</xdr:rowOff>
    </xdr:from>
    <xdr:ext cx="469265" cy="259080"/>
    <xdr:sp macro="" textlink="">
      <xdr:nvSpPr>
        <xdr:cNvPr id="741" name="テキスト ボックス 740"/>
        <xdr:cNvSpPr txBox="1"/>
      </xdr:nvSpPr>
      <xdr:spPr>
        <a:xfrm>
          <a:off x="21088350" y="6402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2" name="直線コネクタ 741"/>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117475</xdr:rowOff>
    </xdr:from>
    <xdr:to xmlns:xdr="http://schemas.openxmlformats.org/drawingml/2006/spreadsheetDrawing">
      <xdr:col>107</xdr:col>
      <xdr:colOff>101600</xdr:colOff>
      <xdr:row>39</xdr:row>
      <xdr:rowOff>47625</xdr:rowOff>
    </xdr:to>
    <xdr:sp macro="" textlink="">
      <xdr:nvSpPr>
        <xdr:cNvPr id="743" name="フローチャート: 判断 742"/>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64135</xdr:rowOff>
    </xdr:from>
    <xdr:ext cx="469265" cy="258445"/>
    <xdr:sp macro="" textlink="">
      <xdr:nvSpPr>
        <xdr:cNvPr id="744" name="テキスト ボックス 743"/>
        <xdr:cNvSpPr txBox="1"/>
      </xdr:nvSpPr>
      <xdr:spPr>
        <a:xfrm>
          <a:off x="20199350" y="6407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5" name="直線コネクタ 744"/>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132080</xdr:rowOff>
    </xdr:from>
    <xdr:to xmlns:xdr="http://schemas.openxmlformats.org/drawingml/2006/spreadsheetDrawing">
      <xdr:col>102</xdr:col>
      <xdr:colOff>165100</xdr:colOff>
      <xdr:row>39</xdr:row>
      <xdr:rowOff>62230</xdr:rowOff>
    </xdr:to>
    <xdr:sp macro="" textlink="">
      <xdr:nvSpPr>
        <xdr:cNvPr id="746" name="フローチャート: 判断 745"/>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78740</xdr:rowOff>
    </xdr:from>
    <xdr:ext cx="469265" cy="259080"/>
    <xdr:sp macro="" textlink="">
      <xdr:nvSpPr>
        <xdr:cNvPr id="747" name="テキスト ボックス 746"/>
        <xdr:cNvSpPr txBox="1"/>
      </xdr:nvSpPr>
      <xdr:spPr>
        <a:xfrm>
          <a:off x="19310350" y="6422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129540</xdr:rowOff>
    </xdr:from>
    <xdr:to xmlns:xdr="http://schemas.openxmlformats.org/drawingml/2006/spreadsheetDrawing">
      <xdr:col>98</xdr:col>
      <xdr:colOff>38100</xdr:colOff>
      <xdr:row>39</xdr:row>
      <xdr:rowOff>59690</xdr:rowOff>
    </xdr:to>
    <xdr:sp macro="" textlink="">
      <xdr:nvSpPr>
        <xdr:cNvPr id="748" name="フローチャート: 判断 747"/>
        <xdr:cNvSpPr/>
      </xdr:nvSpPr>
      <xdr:spPr>
        <a:xfrm>
          <a:off x="186055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76200</xdr:rowOff>
    </xdr:from>
    <xdr:ext cx="469265" cy="258445"/>
    <xdr:sp macro="" textlink="">
      <xdr:nvSpPr>
        <xdr:cNvPr id="749" name="テキスト ボックス 748"/>
        <xdr:cNvSpPr txBox="1"/>
      </xdr:nvSpPr>
      <xdr:spPr>
        <a:xfrm>
          <a:off x="18421350" y="6419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56"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58" name="テキスト ボックス 757"/>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60" name="テキスト ボックス 759"/>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62" name="テキスト ボックス 761"/>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64" name="テキスト ボックス 763"/>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3" name="テキスト ボックス 772"/>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5" name="直線コネクタ 77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76" name="テキスト ボックス 775"/>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7" name="直線コネクタ 77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8445"/>
    <xdr:sp macro="" textlink="">
      <xdr:nvSpPr>
        <xdr:cNvPr id="778" name="テキスト ボックス 777"/>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9" name="直線コネクタ 77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94995" cy="258445"/>
    <xdr:sp macro="" textlink="">
      <xdr:nvSpPr>
        <xdr:cNvPr id="780" name="テキスト ボックス 779"/>
        <xdr:cNvSpPr txBox="1"/>
      </xdr:nvSpPr>
      <xdr:spPr>
        <a:xfrm>
          <a:off x="17692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1" name="直線コネクタ 78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168910</xdr:rowOff>
    </xdr:from>
    <xdr:ext cx="594995" cy="258445"/>
    <xdr:sp macro="" textlink="">
      <xdr:nvSpPr>
        <xdr:cNvPr id="782" name="テキスト ボックス 781"/>
        <xdr:cNvSpPr txBox="1"/>
      </xdr:nvSpPr>
      <xdr:spPr>
        <a:xfrm>
          <a:off x="17692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84" name="テキスト ボックス 783"/>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106045</xdr:rowOff>
    </xdr:from>
    <xdr:to xmlns:xdr="http://schemas.openxmlformats.org/drawingml/2006/spreadsheetDrawing">
      <xdr:col>116</xdr:col>
      <xdr:colOff>62865</xdr:colOff>
      <xdr:row>58</xdr:row>
      <xdr:rowOff>139700</xdr:rowOff>
    </xdr:to>
    <xdr:cxnSp macro="">
      <xdr:nvCxnSpPr>
        <xdr:cNvPr id="786" name="直線コネクタ 785"/>
        <xdr:cNvCxnSpPr/>
      </xdr:nvCxnSpPr>
      <xdr:spPr>
        <a:xfrm flipV="1">
          <a:off x="22159595" y="867854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8445"/>
    <xdr:sp macro="" textlink="">
      <xdr:nvSpPr>
        <xdr:cNvPr id="787"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8" name="直線コネクタ 78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52705</xdr:rowOff>
    </xdr:from>
    <xdr:ext cx="598805" cy="258445"/>
    <xdr:sp macro="" textlink="">
      <xdr:nvSpPr>
        <xdr:cNvPr id="789" name="貸付金最大値テキスト"/>
        <xdr:cNvSpPr txBox="1"/>
      </xdr:nvSpPr>
      <xdr:spPr>
        <a:xfrm>
          <a:off x="22212300" y="84537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106045</xdr:rowOff>
    </xdr:from>
    <xdr:to xmlns:xdr="http://schemas.openxmlformats.org/drawingml/2006/spreadsheetDrawing">
      <xdr:col>116</xdr:col>
      <xdr:colOff>152400</xdr:colOff>
      <xdr:row>50</xdr:row>
      <xdr:rowOff>106045</xdr:rowOff>
    </xdr:to>
    <xdr:cxnSp macro="">
      <xdr:nvCxnSpPr>
        <xdr:cNvPr id="790" name="直線コネクタ 789"/>
        <xdr:cNvCxnSpPr/>
      </xdr:nvCxnSpPr>
      <xdr:spPr>
        <a:xfrm>
          <a:off x="22072600" y="8678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91" name="直線コネクタ 790"/>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41275</xdr:rowOff>
    </xdr:from>
    <xdr:ext cx="469900" cy="258445"/>
    <xdr:sp macro="" textlink="">
      <xdr:nvSpPr>
        <xdr:cNvPr id="792" name="貸付金平均値テキスト"/>
        <xdr:cNvSpPr txBox="1"/>
      </xdr:nvSpPr>
      <xdr:spPr>
        <a:xfrm>
          <a:off x="22212300" y="98139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18415</xdr:rowOff>
    </xdr:from>
    <xdr:to xmlns:xdr="http://schemas.openxmlformats.org/drawingml/2006/spreadsheetDrawing">
      <xdr:col>116</xdr:col>
      <xdr:colOff>114300</xdr:colOff>
      <xdr:row>58</xdr:row>
      <xdr:rowOff>120650</xdr:rowOff>
    </xdr:to>
    <xdr:sp macro="" textlink="">
      <xdr:nvSpPr>
        <xdr:cNvPr id="793" name="フローチャート: 判断 792"/>
        <xdr:cNvSpPr/>
      </xdr:nvSpPr>
      <xdr:spPr>
        <a:xfrm>
          <a:off x="22110700" y="9962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794" name="直線コネクタ 793"/>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15875</xdr:rowOff>
    </xdr:from>
    <xdr:to xmlns:xdr="http://schemas.openxmlformats.org/drawingml/2006/spreadsheetDrawing">
      <xdr:col>112</xdr:col>
      <xdr:colOff>38100</xdr:colOff>
      <xdr:row>58</xdr:row>
      <xdr:rowOff>117475</xdr:rowOff>
    </xdr:to>
    <xdr:sp macro="" textlink="">
      <xdr:nvSpPr>
        <xdr:cNvPr id="795" name="フローチャート: 判断 794"/>
        <xdr:cNvSpPr/>
      </xdr:nvSpPr>
      <xdr:spPr>
        <a:xfrm>
          <a:off x="21272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133985</xdr:rowOff>
    </xdr:from>
    <xdr:ext cx="469265" cy="258445"/>
    <xdr:sp macro="" textlink="">
      <xdr:nvSpPr>
        <xdr:cNvPr id="796" name="テキスト ボックス 795"/>
        <xdr:cNvSpPr txBox="1"/>
      </xdr:nvSpPr>
      <xdr:spPr>
        <a:xfrm>
          <a:off x="21088350" y="9735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797" name="直線コネクタ 796"/>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15875</xdr:rowOff>
    </xdr:from>
    <xdr:to xmlns:xdr="http://schemas.openxmlformats.org/drawingml/2006/spreadsheetDrawing">
      <xdr:col>107</xdr:col>
      <xdr:colOff>101600</xdr:colOff>
      <xdr:row>58</xdr:row>
      <xdr:rowOff>117475</xdr:rowOff>
    </xdr:to>
    <xdr:sp macro="" textlink="">
      <xdr:nvSpPr>
        <xdr:cNvPr id="798" name="フローチャート: 判断 797"/>
        <xdr:cNvSpPr/>
      </xdr:nvSpPr>
      <xdr:spPr>
        <a:xfrm>
          <a:off x="20383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133985</xdr:rowOff>
    </xdr:from>
    <xdr:ext cx="469265" cy="258445"/>
    <xdr:sp macro="" textlink="">
      <xdr:nvSpPr>
        <xdr:cNvPr id="799" name="テキスト ボックス 798"/>
        <xdr:cNvSpPr txBox="1"/>
      </xdr:nvSpPr>
      <xdr:spPr>
        <a:xfrm>
          <a:off x="20199350" y="9735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56</xdr:row>
      <xdr:rowOff>80010</xdr:rowOff>
    </xdr:from>
    <xdr:to xmlns:xdr="http://schemas.openxmlformats.org/drawingml/2006/spreadsheetDrawing">
      <xdr:col>102</xdr:col>
      <xdr:colOff>114300</xdr:colOff>
      <xdr:row>58</xdr:row>
      <xdr:rowOff>139700</xdr:rowOff>
    </xdr:to>
    <xdr:cxnSp macro="">
      <xdr:nvCxnSpPr>
        <xdr:cNvPr id="800" name="直線コネクタ 799"/>
        <xdr:cNvCxnSpPr/>
      </xdr:nvCxnSpPr>
      <xdr:spPr>
        <a:xfrm>
          <a:off x="18656300" y="9681210"/>
          <a:ext cx="889000" cy="402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29210</xdr:rowOff>
    </xdr:from>
    <xdr:to xmlns:xdr="http://schemas.openxmlformats.org/drawingml/2006/spreadsheetDrawing">
      <xdr:col>102</xdr:col>
      <xdr:colOff>165100</xdr:colOff>
      <xdr:row>58</xdr:row>
      <xdr:rowOff>130175</xdr:rowOff>
    </xdr:to>
    <xdr:sp macro="" textlink="">
      <xdr:nvSpPr>
        <xdr:cNvPr id="801" name="フローチャート: 判断 800"/>
        <xdr:cNvSpPr/>
      </xdr:nvSpPr>
      <xdr:spPr>
        <a:xfrm>
          <a:off x="19494500" y="9973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146685</xdr:rowOff>
    </xdr:from>
    <xdr:ext cx="469265" cy="258445"/>
    <xdr:sp macro="" textlink="">
      <xdr:nvSpPr>
        <xdr:cNvPr id="802" name="テキスト ボックス 801"/>
        <xdr:cNvSpPr txBox="1"/>
      </xdr:nvSpPr>
      <xdr:spPr>
        <a:xfrm>
          <a:off x="19310350" y="97478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36195</xdr:rowOff>
    </xdr:from>
    <xdr:to xmlns:xdr="http://schemas.openxmlformats.org/drawingml/2006/spreadsheetDrawing">
      <xdr:col>98</xdr:col>
      <xdr:colOff>38100</xdr:colOff>
      <xdr:row>58</xdr:row>
      <xdr:rowOff>137795</xdr:rowOff>
    </xdr:to>
    <xdr:sp macro="" textlink="">
      <xdr:nvSpPr>
        <xdr:cNvPr id="803" name="フローチャート: 判断 802"/>
        <xdr:cNvSpPr/>
      </xdr:nvSpPr>
      <xdr:spPr>
        <a:xfrm>
          <a:off x="18605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128905</xdr:rowOff>
    </xdr:from>
    <xdr:ext cx="469265" cy="259080"/>
    <xdr:sp macro="" textlink="">
      <xdr:nvSpPr>
        <xdr:cNvPr id="804" name="テキスト ボックス 803"/>
        <xdr:cNvSpPr txBox="1"/>
      </xdr:nvSpPr>
      <xdr:spPr>
        <a:xfrm>
          <a:off x="18421350" y="10073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0" name="楕円 80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59080"/>
    <xdr:sp macro="" textlink="">
      <xdr:nvSpPr>
        <xdr:cNvPr id="811"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12" name="楕円 81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8920" cy="259080"/>
    <xdr:sp macro="" textlink="">
      <xdr:nvSpPr>
        <xdr:cNvPr id="813" name="テキスト ボックス 812"/>
        <xdr:cNvSpPr txBox="1"/>
      </xdr:nvSpPr>
      <xdr:spPr>
        <a:xfrm>
          <a:off x="2119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14" name="楕円 81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8920" cy="259080"/>
    <xdr:sp macro="" textlink="">
      <xdr:nvSpPr>
        <xdr:cNvPr id="815" name="テキスト ボックス 814"/>
        <xdr:cNvSpPr txBox="1"/>
      </xdr:nvSpPr>
      <xdr:spPr>
        <a:xfrm>
          <a:off x="2030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16" name="楕円 81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8920" cy="259080"/>
    <xdr:sp macro="" textlink="">
      <xdr:nvSpPr>
        <xdr:cNvPr id="817" name="テキスト ボックス 816"/>
        <xdr:cNvSpPr txBox="1"/>
      </xdr:nvSpPr>
      <xdr:spPr>
        <a:xfrm>
          <a:off x="19420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29210</xdr:rowOff>
    </xdr:from>
    <xdr:to xmlns:xdr="http://schemas.openxmlformats.org/drawingml/2006/spreadsheetDrawing">
      <xdr:col>98</xdr:col>
      <xdr:colOff>38100</xdr:colOff>
      <xdr:row>56</xdr:row>
      <xdr:rowOff>130810</xdr:rowOff>
    </xdr:to>
    <xdr:sp macro="" textlink="">
      <xdr:nvSpPr>
        <xdr:cNvPr id="818" name="楕円 817"/>
        <xdr:cNvSpPr/>
      </xdr:nvSpPr>
      <xdr:spPr>
        <a:xfrm>
          <a:off x="18605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54</xdr:row>
      <xdr:rowOff>147320</xdr:rowOff>
    </xdr:from>
    <xdr:ext cx="534035" cy="259080"/>
    <xdr:sp macro="" textlink="">
      <xdr:nvSpPr>
        <xdr:cNvPr id="819" name="テキスト ボックス 818"/>
        <xdr:cNvSpPr txBox="1"/>
      </xdr:nvSpPr>
      <xdr:spPr>
        <a:xfrm>
          <a:off x="18388965" y="9405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8" name="テキスト ボックス 827"/>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9" name="直線コネクタ 82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0" name="直線コネクタ 829"/>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8285" cy="259080"/>
    <xdr:sp macro="" textlink="">
      <xdr:nvSpPr>
        <xdr:cNvPr id="831" name="テキスト ボックス 830"/>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2" name="直線コネクタ 831"/>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94995" cy="259080"/>
    <xdr:sp macro="" textlink="">
      <xdr:nvSpPr>
        <xdr:cNvPr id="833" name="テキスト ボックス 832"/>
        <xdr:cNvSpPr txBox="1"/>
      </xdr:nvSpPr>
      <xdr:spPr>
        <a:xfrm>
          <a:off x="17692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4" name="直線コネクタ 833"/>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4995" cy="258445"/>
    <xdr:sp macro="" textlink="">
      <xdr:nvSpPr>
        <xdr:cNvPr id="835" name="テキスト ボックス 834"/>
        <xdr:cNvSpPr txBox="1"/>
      </xdr:nvSpPr>
      <xdr:spPr>
        <a:xfrm>
          <a:off x="17692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6" name="直線コネクタ 835"/>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995" cy="259080"/>
    <xdr:sp macro="" textlink="">
      <xdr:nvSpPr>
        <xdr:cNvPr id="837" name="テキスト ボックス 836"/>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8" name="直線コネクタ 837"/>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39" name="テキスト ボックス 838"/>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0" name="直線コネクタ 83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41" name="テキスト ボックス 840"/>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125095</xdr:rowOff>
    </xdr:from>
    <xdr:to xmlns:xdr="http://schemas.openxmlformats.org/drawingml/2006/spreadsheetDrawing">
      <xdr:col>116</xdr:col>
      <xdr:colOff>62865</xdr:colOff>
      <xdr:row>78</xdr:row>
      <xdr:rowOff>120650</xdr:rowOff>
    </xdr:to>
    <xdr:cxnSp macro="">
      <xdr:nvCxnSpPr>
        <xdr:cNvPr id="843" name="直線コネクタ 842"/>
        <xdr:cNvCxnSpPr/>
      </xdr:nvCxnSpPr>
      <xdr:spPr>
        <a:xfrm flipV="1">
          <a:off x="22159595" y="12298045"/>
          <a:ext cx="127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124460</xdr:rowOff>
    </xdr:from>
    <xdr:ext cx="534670" cy="259080"/>
    <xdr:sp macro="" textlink="">
      <xdr:nvSpPr>
        <xdr:cNvPr id="844" name="繰出金最小値テキスト"/>
        <xdr:cNvSpPr txBox="1"/>
      </xdr:nvSpPr>
      <xdr:spPr>
        <a:xfrm>
          <a:off x="22212300" y="13497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120650</xdr:rowOff>
    </xdr:from>
    <xdr:to xmlns:xdr="http://schemas.openxmlformats.org/drawingml/2006/spreadsheetDrawing">
      <xdr:col>116</xdr:col>
      <xdr:colOff>152400</xdr:colOff>
      <xdr:row>78</xdr:row>
      <xdr:rowOff>120650</xdr:rowOff>
    </xdr:to>
    <xdr:cxnSp macro="">
      <xdr:nvCxnSpPr>
        <xdr:cNvPr id="845" name="直線コネクタ 844"/>
        <xdr:cNvCxnSpPr/>
      </xdr:nvCxnSpPr>
      <xdr:spPr>
        <a:xfrm>
          <a:off x="22072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71755</xdr:rowOff>
    </xdr:from>
    <xdr:ext cx="598805" cy="259080"/>
    <xdr:sp macro="" textlink="">
      <xdr:nvSpPr>
        <xdr:cNvPr id="846" name="繰出金最大値テキスト"/>
        <xdr:cNvSpPr txBox="1"/>
      </xdr:nvSpPr>
      <xdr:spPr>
        <a:xfrm>
          <a:off x="22212300" y="12073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125095</xdr:rowOff>
    </xdr:from>
    <xdr:to xmlns:xdr="http://schemas.openxmlformats.org/drawingml/2006/spreadsheetDrawing">
      <xdr:col>116</xdr:col>
      <xdr:colOff>152400</xdr:colOff>
      <xdr:row>71</xdr:row>
      <xdr:rowOff>125095</xdr:rowOff>
    </xdr:to>
    <xdr:cxnSp macro="">
      <xdr:nvCxnSpPr>
        <xdr:cNvPr id="847" name="直線コネクタ 846"/>
        <xdr:cNvCxnSpPr/>
      </xdr:nvCxnSpPr>
      <xdr:spPr>
        <a:xfrm>
          <a:off x="22072600" y="1229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79375</xdr:rowOff>
    </xdr:from>
    <xdr:to xmlns:xdr="http://schemas.openxmlformats.org/drawingml/2006/spreadsheetDrawing">
      <xdr:col>116</xdr:col>
      <xdr:colOff>63500</xdr:colOff>
      <xdr:row>77</xdr:row>
      <xdr:rowOff>109220</xdr:rowOff>
    </xdr:to>
    <xdr:cxnSp macro="">
      <xdr:nvCxnSpPr>
        <xdr:cNvPr id="848" name="直線コネクタ 847"/>
        <xdr:cNvCxnSpPr/>
      </xdr:nvCxnSpPr>
      <xdr:spPr>
        <a:xfrm flipV="1">
          <a:off x="21323300" y="1328102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102235</xdr:rowOff>
    </xdr:from>
    <xdr:ext cx="598805" cy="258445"/>
    <xdr:sp macro="" textlink="">
      <xdr:nvSpPr>
        <xdr:cNvPr id="849" name="繰出金平均値テキスト"/>
        <xdr:cNvSpPr txBox="1"/>
      </xdr:nvSpPr>
      <xdr:spPr>
        <a:xfrm>
          <a:off x="22212300" y="1296098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79375</xdr:rowOff>
    </xdr:from>
    <xdr:to xmlns:xdr="http://schemas.openxmlformats.org/drawingml/2006/spreadsheetDrawing">
      <xdr:col>116</xdr:col>
      <xdr:colOff>114300</xdr:colOff>
      <xdr:row>77</xdr:row>
      <xdr:rowOff>9525</xdr:rowOff>
    </xdr:to>
    <xdr:sp macro="" textlink="">
      <xdr:nvSpPr>
        <xdr:cNvPr id="850" name="フローチャート: 判断 849"/>
        <xdr:cNvSpPr/>
      </xdr:nvSpPr>
      <xdr:spPr>
        <a:xfrm>
          <a:off x="22110700" y="1310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26670</xdr:rowOff>
    </xdr:from>
    <xdr:to xmlns:xdr="http://schemas.openxmlformats.org/drawingml/2006/spreadsheetDrawing">
      <xdr:col>111</xdr:col>
      <xdr:colOff>177800</xdr:colOff>
      <xdr:row>77</xdr:row>
      <xdr:rowOff>109220</xdr:rowOff>
    </xdr:to>
    <xdr:cxnSp macro="">
      <xdr:nvCxnSpPr>
        <xdr:cNvPr id="851" name="直線コネクタ 850"/>
        <xdr:cNvCxnSpPr/>
      </xdr:nvCxnSpPr>
      <xdr:spPr>
        <a:xfrm>
          <a:off x="20434300" y="1322832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60960</xdr:rowOff>
    </xdr:from>
    <xdr:to xmlns:xdr="http://schemas.openxmlformats.org/drawingml/2006/spreadsheetDrawing">
      <xdr:col>112</xdr:col>
      <xdr:colOff>38100</xdr:colOff>
      <xdr:row>76</xdr:row>
      <xdr:rowOff>162560</xdr:rowOff>
    </xdr:to>
    <xdr:sp macro="" textlink="">
      <xdr:nvSpPr>
        <xdr:cNvPr id="852" name="フローチャート: 判断 851"/>
        <xdr:cNvSpPr/>
      </xdr:nvSpPr>
      <xdr:spPr>
        <a:xfrm>
          <a:off x="21272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75</xdr:row>
      <xdr:rowOff>7620</xdr:rowOff>
    </xdr:from>
    <xdr:ext cx="598170" cy="258445"/>
    <xdr:sp macro="" textlink="">
      <xdr:nvSpPr>
        <xdr:cNvPr id="853" name="テキスト ボックス 852"/>
        <xdr:cNvSpPr txBox="1"/>
      </xdr:nvSpPr>
      <xdr:spPr>
        <a:xfrm>
          <a:off x="21023580" y="128663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26670</xdr:rowOff>
    </xdr:from>
    <xdr:to xmlns:xdr="http://schemas.openxmlformats.org/drawingml/2006/spreadsheetDrawing">
      <xdr:col>107</xdr:col>
      <xdr:colOff>50800</xdr:colOff>
      <xdr:row>77</xdr:row>
      <xdr:rowOff>121285</xdr:rowOff>
    </xdr:to>
    <xdr:cxnSp macro="">
      <xdr:nvCxnSpPr>
        <xdr:cNvPr id="854" name="直線コネクタ 853"/>
        <xdr:cNvCxnSpPr/>
      </xdr:nvCxnSpPr>
      <xdr:spPr>
        <a:xfrm flipV="1">
          <a:off x="19545300" y="1322832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81915</xdr:rowOff>
    </xdr:from>
    <xdr:to xmlns:xdr="http://schemas.openxmlformats.org/drawingml/2006/spreadsheetDrawing">
      <xdr:col>107</xdr:col>
      <xdr:colOff>101600</xdr:colOff>
      <xdr:row>77</xdr:row>
      <xdr:rowOff>12065</xdr:rowOff>
    </xdr:to>
    <xdr:sp macro="" textlink="">
      <xdr:nvSpPr>
        <xdr:cNvPr id="855" name="フローチャート: 判断 854"/>
        <xdr:cNvSpPr/>
      </xdr:nvSpPr>
      <xdr:spPr>
        <a:xfrm>
          <a:off x="20383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29210</xdr:rowOff>
    </xdr:from>
    <xdr:ext cx="598170" cy="258445"/>
    <xdr:sp macro="" textlink="">
      <xdr:nvSpPr>
        <xdr:cNvPr id="856" name="テキスト ボックス 855"/>
        <xdr:cNvSpPr txBox="1"/>
      </xdr:nvSpPr>
      <xdr:spPr>
        <a:xfrm>
          <a:off x="20134580" y="12887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99695</xdr:rowOff>
    </xdr:from>
    <xdr:to xmlns:xdr="http://schemas.openxmlformats.org/drawingml/2006/spreadsheetDrawing">
      <xdr:col>102</xdr:col>
      <xdr:colOff>114300</xdr:colOff>
      <xdr:row>77</xdr:row>
      <xdr:rowOff>121285</xdr:rowOff>
    </xdr:to>
    <xdr:cxnSp macro="">
      <xdr:nvCxnSpPr>
        <xdr:cNvPr id="857" name="直線コネクタ 856"/>
        <xdr:cNvCxnSpPr/>
      </xdr:nvCxnSpPr>
      <xdr:spPr>
        <a:xfrm>
          <a:off x="18656300" y="1330134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36195</xdr:rowOff>
    </xdr:from>
    <xdr:to xmlns:xdr="http://schemas.openxmlformats.org/drawingml/2006/spreadsheetDrawing">
      <xdr:col>102</xdr:col>
      <xdr:colOff>165100</xdr:colOff>
      <xdr:row>76</xdr:row>
      <xdr:rowOff>137795</xdr:rowOff>
    </xdr:to>
    <xdr:sp macro="" textlink="">
      <xdr:nvSpPr>
        <xdr:cNvPr id="858" name="フローチャート: 判断 857"/>
        <xdr:cNvSpPr/>
      </xdr:nvSpPr>
      <xdr:spPr>
        <a:xfrm>
          <a:off x="194945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74</xdr:row>
      <xdr:rowOff>154940</xdr:rowOff>
    </xdr:from>
    <xdr:ext cx="598170" cy="258445"/>
    <xdr:sp macro="" textlink="">
      <xdr:nvSpPr>
        <xdr:cNvPr id="859" name="テキスト ボックス 858"/>
        <xdr:cNvSpPr txBox="1"/>
      </xdr:nvSpPr>
      <xdr:spPr>
        <a:xfrm>
          <a:off x="19245580" y="128422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38100</xdr:rowOff>
    </xdr:from>
    <xdr:to xmlns:xdr="http://schemas.openxmlformats.org/drawingml/2006/spreadsheetDrawing">
      <xdr:col>98</xdr:col>
      <xdr:colOff>38100</xdr:colOff>
      <xdr:row>76</xdr:row>
      <xdr:rowOff>139700</xdr:rowOff>
    </xdr:to>
    <xdr:sp macro="" textlink="">
      <xdr:nvSpPr>
        <xdr:cNvPr id="860" name="フローチャート: 判断 859"/>
        <xdr:cNvSpPr/>
      </xdr:nvSpPr>
      <xdr:spPr>
        <a:xfrm>
          <a:off x="186055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74</xdr:row>
      <xdr:rowOff>156210</xdr:rowOff>
    </xdr:from>
    <xdr:ext cx="598170" cy="258445"/>
    <xdr:sp macro="" textlink="">
      <xdr:nvSpPr>
        <xdr:cNvPr id="861" name="テキスト ボックス 860"/>
        <xdr:cNvSpPr txBox="1"/>
      </xdr:nvSpPr>
      <xdr:spPr>
        <a:xfrm>
          <a:off x="18356580" y="12843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2" name="テキスト ボックス 86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3" name="テキスト ボックス 86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4" name="テキスト ボックス 86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5" name="テキスト ボックス 86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6" name="テキスト ボックス 86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29210</xdr:rowOff>
    </xdr:from>
    <xdr:to xmlns:xdr="http://schemas.openxmlformats.org/drawingml/2006/spreadsheetDrawing">
      <xdr:col>116</xdr:col>
      <xdr:colOff>114300</xdr:colOff>
      <xdr:row>77</xdr:row>
      <xdr:rowOff>130175</xdr:rowOff>
    </xdr:to>
    <xdr:sp macro="" textlink="">
      <xdr:nvSpPr>
        <xdr:cNvPr id="867" name="楕円 866"/>
        <xdr:cNvSpPr/>
      </xdr:nvSpPr>
      <xdr:spPr>
        <a:xfrm>
          <a:off x="22110700" y="13230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6985</xdr:rowOff>
    </xdr:from>
    <xdr:ext cx="534670" cy="258445"/>
    <xdr:sp macro="" textlink="">
      <xdr:nvSpPr>
        <xdr:cNvPr id="868" name="繰出金該当値テキスト"/>
        <xdr:cNvSpPr txBox="1"/>
      </xdr:nvSpPr>
      <xdr:spPr>
        <a:xfrm>
          <a:off x="22212300" y="13208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57785</xdr:rowOff>
    </xdr:from>
    <xdr:to xmlns:xdr="http://schemas.openxmlformats.org/drawingml/2006/spreadsheetDrawing">
      <xdr:col>112</xdr:col>
      <xdr:colOff>38100</xdr:colOff>
      <xdr:row>77</xdr:row>
      <xdr:rowOff>159385</xdr:rowOff>
    </xdr:to>
    <xdr:sp macro="" textlink="">
      <xdr:nvSpPr>
        <xdr:cNvPr id="869" name="楕円 868"/>
        <xdr:cNvSpPr/>
      </xdr:nvSpPr>
      <xdr:spPr>
        <a:xfrm>
          <a:off x="21272500" y="132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150495</xdr:rowOff>
    </xdr:from>
    <xdr:ext cx="534035" cy="259080"/>
    <xdr:sp macro="" textlink="">
      <xdr:nvSpPr>
        <xdr:cNvPr id="870" name="テキスト ボックス 869"/>
        <xdr:cNvSpPr txBox="1"/>
      </xdr:nvSpPr>
      <xdr:spPr>
        <a:xfrm>
          <a:off x="21055965" y="13352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147320</xdr:rowOff>
    </xdr:from>
    <xdr:to xmlns:xdr="http://schemas.openxmlformats.org/drawingml/2006/spreadsheetDrawing">
      <xdr:col>107</xdr:col>
      <xdr:colOff>101600</xdr:colOff>
      <xdr:row>77</xdr:row>
      <xdr:rowOff>77470</xdr:rowOff>
    </xdr:to>
    <xdr:sp macro="" textlink="">
      <xdr:nvSpPr>
        <xdr:cNvPr id="871" name="楕円 870"/>
        <xdr:cNvSpPr/>
      </xdr:nvSpPr>
      <xdr:spPr>
        <a:xfrm>
          <a:off x="20383500" y="131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68580</xdr:rowOff>
    </xdr:from>
    <xdr:ext cx="534035" cy="259080"/>
    <xdr:sp macro="" textlink="">
      <xdr:nvSpPr>
        <xdr:cNvPr id="872" name="テキスト ボックス 871"/>
        <xdr:cNvSpPr txBox="1"/>
      </xdr:nvSpPr>
      <xdr:spPr>
        <a:xfrm>
          <a:off x="20166965" y="13270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70485</xdr:rowOff>
    </xdr:from>
    <xdr:to xmlns:xdr="http://schemas.openxmlformats.org/drawingml/2006/spreadsheetDrawing">
      <xdr:col>102</xdr:col>
      <xdr:colOff>165100</xdr:colOff>
      <xdr:row>78</xdr:row>
      <xdr:rowOff>635</xdr:rowOff>
    </xdr:to>
    <xdr:sp macro="" textlink="">
      <xdr:nvSpPr>
        <xdr:cNvPr id="873" name="楕円 872"/>
        <xdr:cNvSpPr/>
      </xdr:nvSpPr>
      <xdr:spPr>
        <a:xfrm>
          <a:off x="19494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163195</xdr:rowOff>
    </xdr:from>
    <xdr:ext cx="534035" cy="259080"/>
    <xdr:sp macro="" textlink="">
      <xdr:nvSpPr>
        <xdr:cNvPr id="874" name="テキスト ボックス 873"/>
        <xdr:cNvSpPr txBox="1"/>
      </xdr:nvSpPr>
      <xdr:spPr>
        <a:xfrm>
          <a:off x="19277965" y="13364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48895</xdr:rowOff>
    </xdr:from>
    <xdr:to xmlns:xdr="http://schemas.openxmlformats.org/drawingml/2006/spreadsheetDrawing">
      <xdr:col>98</xdr:col>
      <xdr:colOff>38100</xdr:colOff>
      <xdr:row>77</xdr:row>
      <xdr:rowOff>150495</xdr:rowOff>
    </xdr:to>
    <xdr:sp macro="" textlink="">
      <xdr:nvSpPr>
        <xdr:cNvPr id="875" name="楕円 874"/>
        <xdr:cNvSpPr/>
      </xdr:nvSpPr>
      <xdr:spPr>
        <a:xfrm>
          <a:off x="18605500" y="132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141605</xdr:rowOff>
    </xdr:from>
    <xdr:ext cx="534035" cy="259080"/>
    <xdr:sp macro="" textlink="">
      <xdr:nvSpPr>
        <xdr:cNvPr id="876" name="テキスト ボックス 875"/>
        <xdr:cNvSpPr txBox="1"/>
      </xdr:nvSpPr>
      <xdr:spPr>
        <a:xfrm>
          <a:off x="18388965" y="13343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5" name="テキスト ボックス 884"/>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6" name="直線コネクタ 88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7" name="直線コネクタ 88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88" name="テキスト ボックス 887"/>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9" name="直線コネクタ 88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90" name="テキスト ボックス 889"/>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2" name="直線コネクタ 89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4"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6"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7" name="直線コネクタ 89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0" name="直線コネクタ 89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2" name="テキスト ボックス 901"/>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3" name="直線コネクタ 90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05" name="テキスト ボックス 904"/>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6" name="直線コネクタ 90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08" name="テキスト ボックス 907"/>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0" name="テキスト ボックス 909"/>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1" name="テキスト ボックス 91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2" name="テキスト ボックス 91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3" name="テキスト ボックス 91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4" name="テキスト ボックス 91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5" name="テキスト ボックス 91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19" name="テキスト ボックス 918"/>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1" name="テキスト ボックス 920"/>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23" name="テキスト ボックス 922"/>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25" name="テキスト ボックス 924"/>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100" b="0" i="0" baseline="0">
              <a:solidFill>
                <a:schemeClr val="dk1"/>
              </a:solidFill>
              <a:effectLst/>
              <a:latin typeface="+mn-lt"/>
              <a:ea typeface="+mn-ea"/>
              <a:cs typeface="+mn-cs"/>
            </a:rPr>
            <a:t>東日本大震災及び原発事故からの復興事業に係る普通建設事業費</a:t>
          </a:r>
          <a:r>
            <a:rPr lang="ja-JP" altLang="en-US" sz="1100" b="0" i="0" baseline="0">
              <a:solidFill>
                <a:schemeClr val="dk1"/>
              </a:solidFill>
              <a:effectLst/>
              <a:latin typeface="+mn-lt"/>
              <a:ea typeface="+mn-ea"/>
              <a:cs typeface="+mn-cs"/>
            </a:rPr>
            <a:t>（新規整備）</a:t>
          </a:r>
          <a:r>
            <a:rPr lang="ja-JP" altLang="ja-JP" sz="1100" b="0" i="0" baseline="0">
              <a:solidFill>
                <a:schemeClr val="dk1"/>
              </a:solidFill>
              <a:effectLst/>
              <a:latin typeface="+mn-lt"/>
              <a:ea typeface="+mn-ea"/>
              <a:cs typeface="+mn-cs"/>
            </a:rPr>
            <a:t>については、完了</a:t>
          </a:r>
          <a:r>
            <a:rPr lang="ja-JP" altLang="en-US" sz="1100" b="0" i="0" baseline="0">
              <a:solidFill>
                <a:schemeClr val="dk1"/>
              </a:solidFill>
              <a:effectLst/>
              <a:latin typeface="+mn-lt"/>
              <a:ea typeface="+mn-ea"/>
              <a:cs typeface="+mn-cs"/>
            </a:rPr>
            <a:t>した</a:t>
          </a:r>
          <a:r>
            <a:rPr lang="ja-JP" altLang="ja-JP" sz="1100" b="0" i="0" baseline="0">
              <a:solidFill>
                <a:schemeClr val="dk1"/>
              </a:solidFill>
              <a:effectLst/>
              <a:latin typeface="+mn-lt"/>
              <a:ea typeface="+mn-ea"/>
              <a:cs typeface="+mn-cs"/>
            </a:rPr>
            <a:t>事業があり前年に対し大きく</a:t>
          </a:r>
          <a:r>
            <a:rPr lang="ja-JP" altLang="en-US" sz="1100" b="0" i="0" baseline="0">
              <a:solidFill>
                <a:schemeClr val="dk1"/>
              </a:solidFill>
              <a:effectLst/>
              <a:latin typeface="+mn-lt"/>
              <a:ea typeface="+mn-ea"/>
              <a:cs typeface="+mn-cs"/>
            </a:rPr>
            <a:t>減少した。ただ、</a:t>
          </a:r>
          <a:r>
            <a:rPr lang="ja-JP" altLang="ja-JP" sz="1100" b="0" i="0" baseline="0">
              <a:solidFill>
                <a:schemeClr val="dk1"/>
              </a:solidFill>
              <a:effectLst/>
              <a:latin typeface="+mn-lt"/>
              <a:ea typeface="+mn-ea"/>
              <a:cs typeface="+mn-cs"/>
            </a:rPr>
            <a:t>類似団体の平均値について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大きく上回っている。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物件費についても復興事業による</a:t>
          </a:r>
          <a:r>
            <a:rPr lang="ja-JP" altLang="en-US" sz="1100" b="0" i="0" baseline="0">
              <a:solidFill>
                <a:schemeClr val="dk1"/>
              </a:solidFill>
              <a:effectLst/>
              <a:latin typeface="+mn-lt"/>
              <a:ea typeface="+mn-ea"/>
              <a:cs typeface="+mn-cs"/>
            </a:rPr>
            <a:t>関連</a:t>
          </a:r>
          <a:r>
            <a:rPr lang="ja-JP" altLang="ja-JP" sz="1100" b="0" i="0" baseline="0">
              <a:solidFill>
                <a:schemeClr val="dk1"/>
              </a:solidFill>
              <a:effectLst/>
              <a:latin typeface="+mn-lt"/>
              <a:ea typeface="+mn-ea"/>
              <a:cs typeface="+mn-cs"/>
            </a:rPr>
            <a:t>事業費が大きく占めており、今年度の事業費は前年度に比べ</a:t>
          </a:r>
          <a:r>
            <a:rPr lang="ja-JP" altLang="en-US" sz="1100" b="0" i="0" baseline="0">
              <a:solidFill>
                <a:schemeClr val="dk1"/>
              </a:solidFill>
              <a:effectLst/>
              <a:latin typeface="+mn-lt"/>
              <a:ea typeface="+mn-ea"/>
              <a:cs typeface="+mn-cs"/>
            </a:rPr>
            <a:t>横ばいではあるが</a:t>
          </a:r>
          <a:r>
            <a:rPr lang="ja-JP" altLang="ja-JP" sz="1100" b="0" i="0" baseline="0">
              <a:solidFill>
                <a:schemeClr val="dk1"/>
              </a:solidFill>
              <a:effectLst/>
              <a:latin typeface="+mn-lt"/>
              <a:ea typeface="+mn-ea"/>
              <a:cs typeface="+mn-cs"/>
            </a:rPr>
            <a:t>類似団体の平均値と比較</a:t>
          </a:r>
          <a:r>
            <a:rPr lang="ja-JP" altLang="en-US" sz="1100" b="0" i="0" baseline="0">
              <a:solidFill>
                <a:schemeClr val="dk1"/>
              </a:solidFill>
              <a:effectLst/>
              <a:latin typeface="+mn-lt"/>
              <a:ea typeface="+mn-ea"/>
              <a:cs typeface="+mn-cs"/>
            </a:rPr>
            <a:t>すると</a:t>
          </a:r>
          <a:r>
            <a:rPr lang="ja-JP" altLang="ja-JP" sz="1100" b="0" i="0" baseline="0">
              <a:solidFill>
                <a:schemeClr val="dk1"/>
              </a:solidFill>
              <a:effectLst/>
              <a:latin typeface="+mn-lt"/>
              <a:ea typeface="+mn-ea"/>
              <a:cs typeface="+mn-cs"/>
            </a:rPr>
            <a:t>大きく上回って</a:t>
          </a:r>
          <a:r>
            <a:rPr lang="ja-JP" altLang="en-US" sz="1100" b="0" i="0" baseline="0">
              <a:solidFill>
                <a:schemeClr val="dk1"/>
              </a:solidFill>
              <a:effectLst/>
              <a:latin typeface="+mn-lt"/>
              <a:ea typeface="+mn-ea"/>
              <a:cs typeface="+mn-cs"/>
            </a:rPr>
            <a:t>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a:effectLst/>
            </a:rPr>
            <a:t>補助費については復興事業に関わる過年度の清算に伴う返還金によることが主な要因で類似団体の平均より大きく上回ることになった。</a:t>
          </a:r>
          <a:endParaRPr lang="ja-JP" altLang="ja-JP" sz="1100">
            <a:effectLst/>
          </a:endParaRPr>
        </a:p>
        <a:p>
          <a:pPr rtl="0"/>
          <a:r>
            <a:rPr lang="ja-JP" altLang="ja-JP" sz="1100" b="0" i="0" baseline="0">
              <a:solidFill>
                <a:schemeClr val="dk1"/>
              </a:solidFill>
              <a:effectLst/>
              <a:latin typeface="+mn-lt"/>
              <a:ea typeface="+mn-ea"/>
              <a:cs typeface="+mn-cs"/>
            </a:rPr>
            <a:t>今後の人口は長期避難の影響により大きく変動することが想定されるため、復興計画等の着実な実施と併せてより健全な財政をめざしていく。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福島県葛尾村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1,273
1,257
84.37
5,637,175
5,505,731
126,666
1,101,970
1,278,721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7" name="テキスト ボックス 46"/>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3" name="テキスト ボックス 52"/>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86360</xdr:rowOff>
    </xdr:from>
    <xdr:to xmlns:xdr="http://schemas.openxmlformats.org/drawingml/2006/spreadsheetDrawing">
      <xdr:col>24</xdr:col>
      <xdr:colOff>62865</xdr:colOff>
      <xdr:row>38</xdr:row>
      <xdr:rowOff>45085</xdr:rowOff>
    </xdr:to>
    <xdr:cxnSp macro="">
      <xdr:nvCxnSpPr>
        <xdr:cNvPr id="55" name="直線コネクタ 54"/>
        <xdr:cNvCxnSpPr/>
      </xdr:nvCxnSpPr>
      <xdr:spPr>
        <a:xfrm flipV="1">
          <a:off x="4633595" y="5229860"/>
          <a:ext cx="127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48895</xdr:rowOff>
    </xdr:from>
    <xdr:ext cx="469900" cy="259080"/>
    <xdr:sp macro="" textlink="">
      <xdr:nvSpPr>
        <xdr:cNvPr id="56" name="議会費最小値テキスト"/>
        <xdr:cNvSpPr txBox="1"/>
      </xdr:nvSpPr>
      <xdr:spPr>
        <a:xfrm>
          <a:off x="4686300" y="6563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45085</xdr:rowOff>
    </xdr:from>
    <xdr:to xmlns:xdr="http://schemas.openxmlformats.org/drawingml/2006/spreadsheetDrawing">
      <xdr:col>24</xdr:col>
      <xdr:colOff>152400</xdr:colOff>
      <xdr:row>38</xdr:row>
      <xdr:rowOff>45085</xdr:rowOff>
    </xdr:to>
    <xdr:cxnSp macro="">
      <xdr:nvCxnSpPr>
        <xdr:cNvPr id="57" name="直線コネクタ 56"/>
        <xdr:cNvCxnSpPr/>
      </xdr:nvCxnSpPr>
      <xdr:spPr>
        <a:xfrm>
          <a:off x="4546600" y="656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32385</xdr:rowOff>
    </xdr:from>
    <xdr:ext cx="534670" cy="258445"/>
    <xdr:sp macro="" textlink="">
      <xdr:nvSpPr>
        <xdr:cNvPr id="58" name="議会費最大値テキスト"/>
        <xdr:cNvSpPr txBox="1"/>
      </xdr:nvSpPr>
      <xdr:spPr>
        <a:xfrm>
          <a:off x="4686300" y="50044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78,845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86360</xdr:rowOff>
    </xdr:from>
    <xdr:to xmlns:xdr="http://schemas.openxmlformats.org/drawingml/2006/spreadsheetDrawing">
      <xdr:col>24</xdr:col>
      <xdr:colOff>152400</xdr:colOff>
      <xdr:row>30</xdr:row>
      <xdr:rowOff>86360</xdr:rowOff>
    </xdr:to>
    <xdr:cxnSp macro="">
      <xdr:nvCxnSpPr>
        <xdr:cNvPr id="59" name="直線コネクタ 58"/>
        <xdr:cNvCxnSpPr/>
      </xdr:nvCxnSpPr>
      <xdr:spPr>
        <a:xfrm>
          <a:off x="4546600" y="522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74930</xdr:rowOff>
    </xdr:from>
    <xdr:to xmlns:xdr="http://schemas.openxmlformats.org/drawingml/2006/spreadsheetDrawing">
      <xdr:col>24</xdr:col>
      <xdr:colOff>63500</xdr:colOff>
      <xdr:row>35</xdr:row>
      <xdr:rowOff>119380</xdr:rowOff>
    </xdr:to>
    <xdr:cxnSp macro="">
      <xdr:nvCxnSpPr>
        <xdr:cNvPr id="60" name="直線コネクタ 59"/>
        <xdr:cNvCxnSpPr/>
      </xdr:nvCxnSpPr>
      <xdr:spPr>
        <a:xfrm flipV="1">
          <a:off x="3797300" y="607568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138430</xdr:rowOff>
    </xdr:from>
    <xdr:ext cx="534670" cy="259080"/>
    <xdr:sp macro="" textlink="">
      <xdr:nvSpPr>
        <xdr:cNvPr id="61" name="議会費平均値テキスト"/>
        <xdr:cNvSpPr txBox="1"/>
      </xdr:nvSpPr>
      <xdr:spPr>
        <a:xfrm>
          <a:off x="4686300" y="6310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160020</xdr:rowOff>
    </xdr:from>
    <xdr:to xmlns:xdr="http://schemas.openxmlformats.org/drawingml/2006/spreadsheetDrawing">
      <xdr:col>24</xdr:col>
      <xdr:colOff>114300</xdr:colOff>
      <xdr:row>37</xdr:row>
      <xdr:rowOff>90170</xdr:rowOff>
    </xdr:to>
    <xdr:sp macro="" textlink="">
      <xdr:nvSpPr>
        <xdr:cNvPr id="62" name="フローチャート: 判断 61"/>
        <xdr:cNvSpPr/>
      </xdr:nvSpPr>
      <xdr:spPr>
        <a:xfrm>
          <a:off x="45847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119380</xdr:rowOff>
    </xdr:from>
    <xdr:to xmlns:xdr="http://schemas.openxmlformats.org/drawingml/2006/spreadsheetDrawing">
      <xdr:col>19</xdr:col>
      <xdr:colOff>177800</xdr:colOff>
      <xdr:row>35</xdr:row>
      <xdr:rowOff>127000</xdr:rowOff>
    </xdr:to>
    <xdr:cxnSp macro="">
      <xdr:nvCxnSpPr>
        <xdr:cNvPr id="63" name="直線コネクタ 62"/>
        <xdr:cNvCxnSpPr/>
      </xdr:nvCxnSpPr>
      <xdr:spPr>
        <a:xfrm flipV="1">
          <a:off x="2908300" y="61201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4" name="フローチャート: 判断 63"/>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86360</xdr:rowOff>
    </xdr:from>
    <xdr:ext cx="534035" cy="258445"/>
    <xdr:sp macro="" textlink="">
      <xdr:nvSpPr>
        <xdr:cNvPr id="65" name="テキスト ボックス 64"/>
        <xdr:cNvSpPr txBox="1"/>
      </xdr:nvSpPr>
      <xdr:spPr>
        <a:xfrm>
          <a:off x="3529965" y="6430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127000</xdr:rowOff>
    </xdr:from>
    <xdr:to xmlns:xdr="http://schemas.openxmlformats.org/drawingml/2006/spreadsheetDrawing">
      <xdr:col>15</xdr:col>
      <xdr:colOff>50800</xdr:colOff>
      <xdr:row>36</xdr:row>
      <xdr:rowOff>15240</xdr:rowOff>
    </xdr:to>
    <xdr:cxnSp macro="">
      <xdr:nvCxnSpPr>
        <xdr:cNvPr id="66" name="直線コネクタ 65"/>
        <xdr:cNvCxnSpPr/>
      </xdr:nvCxnSpPr>
      <xdr:spPr>
        <a:xfrm flipV="1">
          <a:off x="2019300" y="612775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6985</xdr:rowOff>
    </xdr:from>
    <xdr:to xmlns:xdr="http://schemas.openxmlformats.org/drawingml/2006/spreadsheetDrawing">
      <xdr:col>15</xdr:col>
      <xdr:colOff>101600</xdr:colOff>
      <xdr:row>37</xdr:row>
      <xdr:rowOff>109220</xdr:rowOff>
    </xdr:to>
    <xdr:sp macro="" textlink="">
      <xdr:nvSpPr>
        <xdr:cNvPr id="67" name="フローチャート: 判断 66"/>
        <xdr:cNvSpPr/>
      </xdr:nvSpPr>
      <xdr:spPr>
        <a:xfrm>
          <a:off x="2857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100330</xdr:rowOff>
    </xdr:from>
    <xdr:ext cx="534035" cy="258445"/>
    <xdr:sp macro="" textlink="">
      <xdr:nvSpPr>
        <xdr:cNvPr id="68" name="テキスト ボックス 67"/>
        <xdr:cNvSpPr txBox="1"/>
      </xdr:nvSpPr>
      <xdr:spPr>
        <a:xfrm>
          <a:off x="2640965" y="6443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12065</xdr:rowOff>
    </xdr:from>
    <xdr:to xmlns:xdr="http://schemas.openxmlformats.org/drawingml/2006/spreadsheetDrawing">
      <xdr:col>10</xdr:col>
      <xdr:colOff>114300</xdr:colOff>
      <xdr:row>36</xdr:row>
      <xdr:rowOff>15240</xdr:rowOff>
    </xdr:to>
    <xdr:cxnSp macro="">
      <xdr:nvCxnSpPr>
        <xdr:cNvPr id="69" name="直線コネクタ 68"/>
        <xdr:cNvCxnSpPr/>
      </xdr:nvCxnSpPr>
      <xdr:spPr>
        <a:xfrm>
          <a:off x="1130300" y="61842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141605</xdr:rowOff>
    </xdr:from>
    <xdr:to xmlns:xdr="http://schemas.openxmlformats.org/drawingml/2006/spreadsheetDrawing">
      <xdr:col>10</xdr:col>
      <xdr:colOff>165100</xdr:colOff>
      <xdr:row>37</xdr:row>
      <xdr:rowOff>71755</xdr:rowOff>
    </xdr:to>
    <xdr:sp macro="" textlink="">
      <xdr:nvSpPr>
        <xdr:cNvPr id="70" name="フローチャート: 判断 69"/>
        <xdr:cNvSpPr/>
      </xdr:nvSpPr>
      <xdr:spPr>
        <a:xfrm>
          <a:off x="1968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63500</xdr:rowOff>
    </xdr:from>
    <xdr:ext cx="534035" cy="258445"/>
    <xdr:sp macro="" textlink="">
      <xdr:nvSpPr>
        <xdr:cNvPr id="71" name="テキスト ボックス 70"/>
        <xdr:cNvSpPr txBox="1"/>
      </xdr:nvSpPr>
      <xdr:spPr>
        <a:xfrm>
          <a:off x="1751965" y="6407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127000</xdr:rowOff>
    </xdr:from>
    <xdr:to xmlns:xdr="http://schemas.openxmlformats.org/drawingml/2006/spreadsheetDrawing">
      <xdr:col>6</xdr:col>
      <xdr:colOff>38100</xdr:colOff>
      <xdr:row>37</xdr:row>
      <xdr:rowOff>57150</xdr:rowOff>
    </xdr:to>
    <xdr:sp macro="" textlink="">
      <xdr:nvSpPr>
        <xdr:cNvPr id="72" name="フローチャート: 判断 71"/>
        <xdr:cNvSpPr/>
      </xdr:nvSpPr>
      <xdr:spPr>
        <a:xfrm>
          <a:off x="1079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48260</xdr:rowOff>
    </xdr:from>
    <xdr:ext cx="534035" cy="259080"/>
    <xdr:sp macro="" textlink="">
      <xdr:nvSpPr>
        <xdr:cNvPr id="73" name="テキスト ボックス 72"/>
        <xdr:cNvSpPr txBox="1"/>
      </xdr:nvSpPr>
      <xdr:spPr>
        <a:xfrm>
          <a:off x="862965" y="6391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23495</xdr:rowOff>
    </xdr:from>
    <xdr:to xmlns:xdr="http://schemas.openxmlformats.org/drawingml/2006/spreadsheetDrawing">
      <xdr:col>24</xdr:col>
      <xdr:colOff>114300</xdr:colOff>
      <xdr:row>35</xdr:row>
      <xdr:rowOff>125095</xdr:rowOff>
    </xdr:to>
    <xdr:sp macro="" textlink="">
      <xdr:nvSpPr>
        <xdr:cNvPr id="79" name="楕円 78"/>
        <xdr:cNvSpPr/>
      </xdr:nvSpPr>
      <xdr:spPr>
        <a:xfrm>
          <a:off x="45847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46355</xdr:rowOff>
    </xdr:from>
    <xdr:ext cx="534670" cy="259080"/>
    <xdr:sp macro="" textlink="">
      <xdr:nvSpPr>
        <xdr:cNvPr id="80" name="議会費該当値テキスト"/>
        <xdr:cNvSpPr txBox="1"/>
      </xdr:nvSpPr>
      <xdr:spPr>
        <a:xfrm>
          <a:off x="4686300" y="5875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68580</xdr:rowOff>
    </xdr:from>
    <xdr:to xmlns:xdr="http://schemas.openxmlformats.org/drawingml/2006/spreadsheetDrawing">
      <xdr:col>20</xdr:col>
      <xdr:colOff>38100</xdr:colOff>
      <xdr:row>35</xdr:row>
      <xdr:rowOff>170180</xdr:rowOff>
    </xdr:to>
    <xdr:sp macro="" textlink="">
      <xdr:nvSpPr>
        <xdr:cNvPr id="81" name="楕円 80"/>
        <xdr:cNvSpPr/>
      </xdr:nvSpPr>
      <xdr:spPr>
        <a:xfrm>
          <a:off x="37465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15240</xdr:rowOff>
    </xdr:from>
    <xdr:ext cx="534035" cy="259080"/>
    <xdr:sp macro="" textlink="">
      <xdr:nvSpPr>
        <xdr:cNvPr id="82" name="テキスト ボックス 81"/>
        <xdr:cNvSpPr txBox="1"/>
      </xdr:nvSpPr>
      <xdr:spPr>
        <a:xfrm>
          <a:off x="3529965" y="5844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76200</xdr:rowOff>
    </xdr:from>
    <xdr:to xmlns:xdr="http://schemas.openxmlformats.org/drawingml/2006/spreadsheetDrawing">
      <xdr:col>15</xdr:col>
      <xdr:colOff>101600</xdr:colOff>
      <xdr:row>36</xdr:row>
      <xdr:rowOff>6350</xdr:rowOff>
    </xdr:to>
    <xdr:sp macro="" textlink="">
      <xdr:nvSpPr>
        <xdr:cNvPr id="83" name="楕円 82"/>
        <xdr:cNvSpPr/>
      </xdr:nvSpPr>
      <xdr:spPr>
        <a:xfrm>
          <a:off x="28575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22860</xdr:rowOff>
    </xdr:from>
    <xdr:ext cx="534035" cy="259080"/>
    <xdr:sp macro="" textlink="">
      <xdr:nvSpPr>
        <xdr:cNvPr id="84" name="テキスト ボックス 83"/>
        <xdr:cNvSpPr txBox="1"/>
      </xdr:nvSpPr>
      <xdr:spPr>
        <a:xfrm>
          <a:off x="2640965" y="5852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135890</xdr:rowOff>
    </xdr:from>
    <xdr:to xmlns:xdr="http://schemas.openxmlformats.org/drawingml/2006/spreadsheetDrawing">
      <xdr:col>10</xdr:col>
      <xdr:colOff>165100</xdr:colOff>
      <xdr:row>36</xdr:row>
      <xdr:rowOff>66040</xdr:rowOff>
    </xdr:to>
    <xdr:sp macro="" textlink="">
      <xdr:nvSpPr>
        <xdr:cNvPr id="85" name="楕円 84"/>
        <xdr:cNvSpPr/>
      </xdr:nvSpPr>
      <xdr:spPr>
        <a:xfrm>
          <a:off x="1968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82550</xdr:rowOff>
    </xdr:from>
    <xdr:ext cx="534035" cy="259080"/>
    <xdr:sp macro="" textlink="">
      <xdr:nvSpPr>
        <xdr:cNvPr id="86" name="テキスト ボックス 85"/>
        <xdr:cNvSpPr txBox="1"/>
      </xdr:nvSpPr>
      <xdr:spPr>
        <a:xfrm>
          <a:off x="1751965" y="5911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132715</xdr:rowOff>
    </xdr:from>
    <xdr:to xmlns:xdr="http://schemas.openxmlformats.org/drawingml/2006/spreadsheetDrawing">
      <xdr:col>6</xdr:col>
      <xdr:colOff>38100</xdr:colOff>
      <xdr:row>36</xdr:row>
      <xdr:rowOff>63500</xdr:rowOff>
    </xdr:to>
    <xdr:sp macro="" textlink="">
      <xdr:nvSpPr>
        <xdr:cNvPr id="87" name="楕円 86"/>
        <xdr:cNvSpPr/>
      </xdr:nvSpPr>
      <xdr:spPr>
        <a:xfrm>
          <a:off x="1079500" y="6133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79375</xdr:rowOff>
    </xdr:from>
    <xdr:ext cx="534035" cy="258445"/>
    <xdr:sp macro="" textlink="">
      <xdr:nvSpPr>
        <xdr:cNvPr id="88" name="テキスト ボックス 87"/>
        <xdr:cNvSpPr txBox="1"/>
      </xdr:nvSpPr>
      <xdr:spPr>
        <a:xfrm>
          <a:off x="862965" y="5908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119,093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25400</xdr:rowOff>
    </xdr:from>
    <xdr:to xmlns:xdr="http://schemas.openxmlformats.org/drawingml/2006/spreadsheetDrawing">
      <xdr:col>28</xdr:col>
      <xdr:colOff>114300</xdr:colOff>
      <xdr:row>58</xdr:row>
      <xdr:rowOff>25400</xdr:rowOff>
    </xdr:to>
    <xdr:cxnSp macro="">
      <xdr:nvCxnSpPr>
        <xdr:cNvPr id="99" name="直線コネクタ 98"/>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54610</xdr:rowOff>
    </xdr:from>
    <xdr:ext cx="248285" cy="258445"/>
    <xdr:sp macro="" textlink="">
      <xdr:nvSpPr>
        <xdr:cNvPr id="100" name="テキスト ボックス 99"/>
        <xdr:cNvSpPr txBox="1"/>
      </xdr:nvSpPr>
      <xdr:spPr>
        <a:xfrm>
          <a:off x="513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1" name="直線コネクタ 100"/>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168910</xdr:rowOff>
    </xdr:from>
    <xdr:ext cx="685165" cy="258445"/>
    <xdr:sp macro="" textlink="">
      <xdr:nvSpPr>
        <xdr:cNvPr id="102" name="テキスト ボックス 101"/>
        <xdr:cNvSpPr txBox="1"/>
      </xdr:nvSpPr>
      <xdr:spPr>
        <a:xfrm>
          <a:off x="76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82550</xdr:rowOff>
    </xdr:from>
    <xdr:to xmlns:xdr="http://schemas.openxmlformats.org/drawingml/2006/spreadsheetDrawing">
      <xdr:col>28</xdr:col>
      <xdr:colOff>114300</xdr:colOff>
      <xdr:row>51</xdr:row>
      <xdr:rowOff>82550</xdr:rowOff>
    </xdr:to>
    <xdr:cxnSp macro="">
      <xdr:nvCxnSpPr>
        <xdr:cNvPr id="103" name="直線コネクタ 102"/>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50</xdr:row>
      <xdr:rowOff>111760</xdr:rowOff>
    </xdr:from>
    <xdr:ext cx="685165" cy="258445"/>
    <xdr:sp macro="" textlink="">
      <xdr:nvSpPr>
        <xdr:cNvPr id="104" name="テキスト ボックス 103"/>
        <xdr:cNvSpPr txBox="1"/>
      </xdr:nvSpPr>
      <xdr:spPr>
        <a:xfrm>
          <a:off x="76200" y="8684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5" name="直線コネクタ 10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06" name="テキスト ボックス 105"/>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7620</xdr:rowOff>
    </xdr:from>
    <xdr:to xmlns:xdr="http://schemas.openxmlformats.org/drawingml/2006/spreadsheetDrawing">
      <xdr:col>24</xdr:col>
      <xdr:colOff>62865</xdr:colOff>
      <xdr:row>57</xdr:row>
      <xdr:rowOff>123190</xdr:rowOff>
    </xdr:to>
    <xdr:cxnSp macro="">
      <xdr:nvCxnSpPr>
        <xdr:cNvPr id="108" name="直線コネクタ 107"/>
        <xdr:cNvCxnSpPr/>
      </xdr:nvCxnSpPr>
      <xdr:spPr>
        <a:xfrm flipV="1">
          <a:off x="4633595" y="875157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127000</xdr:rowOff>
    </xdr:from>
    <xdr:ext cx="598805" cy="259080"/>
    <xdr:sp macro="" textlink="">
      <xdr:nvSpPr>
        <xdr:cNvPr id="109" name="総務費最小値テキスト"/>
        <xdr:cNvSpPr txBox="1"/>
      </xdr:nvSpPr>
      <xdr:spPr>
        <a:xfrm>
          <a:off x="4686300" y="9899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123190</xdr:rowOff>
    </xdr:from>
    <xdr:to xmlns:xdr="http://schemas.openxmlformats.org/drawingml/2006/spreadsheetDrawing">
      <xdr:col>24</xdr:col>
      <xdr:colOff>152400</xdr:colOff>
      <xdr:row>57</xdr:row>
      <xdr:rowOff>123190</xdr:rowOff>
    </xdr:to>
    <xdr:cxnSp macro="">
      <xdr:nvCxnSpPr>
        <xdr:cNvPr id="110" name="直線コネクタ 109"/>
        <xdr:cNvCxnSpPr/>
      </xdr:nvCxnSpPr>
      <xdr:spPr>
        <a:xfrm>
          <a:off x="4546600" y="9895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125730</xdr:rowOff>
    </xdr:from>
    <xdr:ext cx="690245" cy="259080"/>
    <xdr:sp macro="" textlink="">
      <xdr:nvSpPr>
        <xdr:cNvPr id="111" name="総務費最大値テキスト"/>
        <xdr:cNvSpPr txBox="1"/>
      </xdr:nvSpPr>
      <xdr:spPr>
        <a:xfrm>
          <a:off x="4686300" y="85267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2,131,600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7620</xdr:rowOff>
    </xdr:from>
    <xdr:to xmlns:xdr="http://schemas.openxmlformats.org/drawingml/2006/spreadsheetDrawing">
      <xdr:col>24</xdr:col>
      <xdr:colOff>152400</xdr:colOff>
      <xdr:row>51</xdr:row>
      <xdr:rowOff>7620</xdr:rowOff>
    </xdr:to>
    <xdr:cxnSp macro="">
      <xdr:nvCxnSpPr>
        <xdr:cNvPr id="112" name="直線コネクタ 111"/>
        <xdr:cNvCxnSpPr/>
      </xdr:nvCxnSpPr>
      <xdr:spPr>
        <a:xfrm>
          <a:off x="4546600" y="8751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65405</xdr:rowOff>
    </xdr:from>
    <xdr:to xmlns:xdr="http://schemas.openxmlformats.org/drawingml/2006/spreadsheetDrawing">
      <xdr:col>24</xdr:col>
      <xdr:colOff>63500</xdr:colOff>
      <xdr:row>56</xdr:row>
      <xdr:rowOff>66675</xdr:rowOff>
    </xdr:to>
    <xdr:cxnSp macro="">
      <xdr:nvCxnSpPr>
        <xdr:cNvPr id="113" name="直線コネクタ 112"/>
        <xdr:cNvCxnSpPr/>
      </xdr:nvCxnSpPr>
      <xdr:spPr>
        <a:xfrm flipV="1">
          <a:off x="3797300" y="9495155"/>
          <a:ext cx="8382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90170</xdr:rowOff>
    </xdr:from>
    <xdr:ext cx="598805" cy="259080"/>
    <xdr:sp macro="" textlink="">
      <xdr:nvSpPr>
        <xdr:cNvPr id="114" name="総務費平均値テキスト"/>
        <xdr:cNvSpPr txBox="1"/>
      </xdr:nvSpPr>
      <xdr:spPr>
        <a:xfrm>
          <a:off x="4686300" y="96913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111760</xdr:rowOff>
    </xdr:from>
    <xdr:to xmlns:xdr="http://schemas.openxmlformats.org/drawingml/2006/spreadsheetDrawing">
      <xdr:col>24</xdr:col>
      <xdr:colOff>114300</xdr:colOff>
      <xdr:row>57</xdr:row>
      <xdr:rowOff>41910</xdr:rowOff>
    </xdr:to>
    <xdr:sp macro="" textlink="">
      <xdr:nvSpPr>
        <xdr:cNvPr id="115" name="フローチャート: 判断 114"/>
        <xdr:cNvSpPr/>
      </xdr:nvSpPr>
      <xdr:spPr>
        <a:xfrm>
          <a:off x="45847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54</xdr:row>
      <xdr:rowOff>87630</xdr:rowOff>
    </xdr:from>
    <xdr:to xmlns:xdr="http://schemas.openxmlformats.org/drawingml/2006/spreadsheetDrawing">
      <xdr:col>19</xdr:col>
      <xdr:colOff>177800</xdr:colOff>
      <xdr:row>56</xdr:row>
      <xdr:rowOff>66675</xdr:rowOff>
    </xdr:to>
    <xdr:cxnSp macro="">
      <xdr:nvCxnSpPr>
        <xdr:cNvPr id="116" name="直線コネクタ 115"/>
        <xdr:cNvCxnSpPr/>
      </xdr:nvCxnSpPr>
      <xdr:spPr>
        <a:xfrm>
          <a:off x="2908300" y="9345930"/>
          <a:ext cx="88900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100330</xdr:rowOff>
    </xdr:from>
    <xdr:to xmlns:xdr="http://schemas.openxmlformats.org/drawingml/2006/spreadsheetDrawing">
      <xdr:col>20</xdr:col>
      <xdr:colOff>38100</xdr:colOff>
      <xdr:row>57</xdr:row>
      <xdr:rowOff>30480</xdr:rowOff>
    </xdr:to>
    <xdr:sp macro="" textlink="">
      <xdr:nvSpPr>
        <xdr:cNvPr id="117" name="フローチャート: 判断 116"/>
        <xdr:cNvSpPr/>
      </xdr:nvSpPr>
      <xdr:spPr>
        <a:xfrm>
          <a:off x="3746500" y="970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21590</xdr:rowOff>
    </xdr:from>
    <xdr:ext cx="598170" cy="259080"/>
    <xdr:sp macro="" textlink="">
      <xdr:nvSpPr>
        <xdr:cNvPr id="118" name="テキスト ボックス 117"/>
        <xdr:cNvSpPr txBox="1"/>
      </xdr:nvSpPr>
      <xdr:spPr>
        <a:xfrm>
          <a:off x="3497580" y="97942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87630</xdr:rowOff>
    </xdr:from>
    <xdr:to xmlns:xdr="http://schemas.openxmlformats.org/drawingml/2006/spreadsheetDrawing">
      <xdr:col>15</xdr:col>
      <xdr:colOff>50800</xdr:colOff>
      <xdr:row>54</xdr:row>
      <xdr:rowOff>127635</xdr:rowOff>
    </xdr:to>
    <xdr:cxnSp macro="">
      <xdr:nvCxnSpPr>
        <xdr:cNvPr id="119" name="直線コネクタ 118"/>
        <xdr:cNvCxnSpPr/>
      </xdr:nvCxnSpPr>
      <xdr:spPr>
        <a:xfrm flipV="1">
          <a:off x="2019300" y="934593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106045</xdr:rowOff>
    </xdr:from>
    <xdr:to xmlns:xdr="http://schemas.openxmlformats.org/drawingml/2006/spreadsheetDrawing">
      <xdr:col>15</xdr:col>
      <xdr:colOff>101600</xdr:colOff>
      <xdr:row>57</xdr:row>
      <xdr:rowOff>36195</xdr:rowOff>
    </xdr:to>
    <xdr:sp macro="" textlink="">
      <xdr:nvSpPr>
        <xdr:cNvPr id="120" name="フローチャート: 判断 119"/>
        <xdr:cNvSpPr/>
      </xdr:nvSpPr>
      <xdr:spPr>
        <a:xfrm>
          <a:off x="2857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27305</xdr:rowOff>
    </xdr:from>
    <xdr:ext cx="598170" cy="259080"/>
    <xdr:sp macro="" textlink="">
      <xdr:nvSpPr>
        <xdr:cNvPr id="121" name="テキスト ボックス 120"/>
        <xdr:cNvSpPr txBox="1"/>
      </xdr:nvSpPr>
      <xdr:spPr>
        <a:xfrm>
          <a:off x="2608580" y="97999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127635</xdr:rowOff>
    </xdr:from>
    <xdr:to xmlns:xdr="http://schemas.openxmlformats.org/drawingml/2006/spreadsheetDrawing">
      <xdr:col>10</xdr:col>
      <xdr:colOff>114300</xdr:colOff>
      <xdr:row>55</xdr:row>
      <xdr:rowOff>145415</xdr:rowOff>
    </xdr:to>
    <xdr:cxnSp macro="">
      <xdr:nvCxnSpPr>
        <xdr:cNvPr id="122" name="直線コネクタ 121"/>
        <xdr:cNvCxnSpPr/>
      </xdr:nvCxnSpPr>
      <xdr:spPr>
        <a:xfrm flipV="1">
          <a:off x="1130300" y="938593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53975</xdr:rowOff>
    </xdr:from>
    <xdr:to xmlns:xdr="http://schemas.openxmlformats.org/drawingml/2006/spreadsheetDrawing">
      <xdr:col>10</xdr:col>
      <xdr:colOff>165100</xdr:colOff>
      <xdr:row>56</xdr:row>
      <xdr:rowOff>155575</xdr:rowOff>
    </xdr:to>
    <xdr:sp macro="" textlink="">
      <xdr:nvSpPr>
        <xdr:cNvPr id="123" name="フローチャート: 判断 122"/>
        <xdr:cNvSpPr/>
      </xdr:nvSpPr>
      <xdr:spPr>
        <a:xfrm>
          <a:off x="1968500" y="965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146685</xdr:rowOff>
    </xdr:from>
    <xdr:ext cx="598170" cy="258445"/>
    <xdr:sp macro="" textlink="">
      <xdr:nvSpPr>
        <xdr:cNvPr id="124" name="テキスト ボックス 123"/>
        <xdr:cNvSpPr txBox="1"/>
      </xdr:nvSpPr>
      <xdr:spPr>
        <a:xfrm>
          <a:off x="1719580" y="97478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128270</xdr:rowOff>
    </xdr:from>
    <xdr:to xmlns:xdr="http://schemas.openxmlformats.org/drawingml/2006/spreadsheetDrawing">
      <xdr:col>6</xdr:col>
      <xdr:colOff>38100</xdr:colOff>
      <xdr:row>57</xdr:row>
      <xdr:rowOff>58420</xdr:rowOff>
    </xdr:to>
    <xdr:sp macro="" textlink="">
      <xdr:nvSpPr>
        <xdr:cNvPr id="125" name="フローチャート: 判断 124"/>
        <xdr:cNvSpPr/>
      </xdr:nvSpPr>
      <xdr:spPr>
        <a:xfrm>
          <a:off x="10795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49530</xdr:rowOff>
    </xdr:from>
    <xdr:ext cx="598170" cy="259080"/>
    <xdr:sp macro="" textlink="">
      <xdr:nvSpPr>
        <xdr:cNvPr id="126" name="テキスト ボックス 125"/>
        <xdr:cNvSpPr txBox="1"/>
      </xdr:nvSpPr>
      <xdr:spPr>
        <a:xfrm>
          <a:off x="830580" y="9822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7" name="テキスト ボックス 12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8" name="テキスト ボックス 12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29" name="テキスト ボックス 12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0" name="テキスト ボックス 12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1" name="テキスト ボックス 13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14605</xdr:rowOff>
    </xdr:from>
    <xdr:to xmlns:xdr="http://schemas.openxmlformats.org/drawingml/2006/spreadsheetDrawing">
      <xdr:col>24</xdr:col>
      <xdr:colOff>114300</xdr:colOff>
      <xdr:row>55</xdr:row>
      <xdr:rowOff>116205</xdr:rowOff>
    </xdr:to>
    <xdr:sp macro="" textlink="">
      <xdr:nvSpPr>
        <xdr:cNvPr id="132" name="楕円 131"/>
        <xdr:cNvSpPr/>
      </xdr:nvSpPr>
      <xdr:spPr>
        <a:xfrm>
          <a:off x="4584700" y="94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37465</xdr:rowOff>
    </xdr:from>
    <xdr:ext cx="598805" cy="259080"/>
    <xdr:sp macro="" textlink="">
      <xdr:nvSpPr>
        <xdr:cNvPr id="133" name="総務費該当値テキスト"/>
        <xdr:cNvSpPr txBox="1"/>
      </xdr:nvSpPr>
      <xdr:spPr>
        <a:xfrm>
          <a:off x="4686300" y="92957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829,640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15875</xdr:rowOff>
    </xdr:from>
    <xdr:to xmlns:xdr="http://schemas.openxmlformats.org/drawingml/2006/spreadsheetDrawing">
      <xdr:col>20</xdr:col>
      <xdr:colOff>38100</xdr:colOff>
      <xdr:row>56</xdr:row>
      <xdr:rowOff>117475</xdr:rowOff>
    </xdr:to>
    <xdr:sp macro="" textlink="">
      <xdr:nvSpPr>
        <xdr:cNvPr id="134" name="楕円 133"/>
        <xdr:cNvSpPr/>
      </xdr:nvSpPr>
      <xdr:spPr>
        <a:xfrm>
          <a:off x="3746500" y="96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133985</xdr:rowOff>
    </xdr:from>
    <xdr:ext cx="598170" cy="258445"/>
    <xdr:sp macro="" textlink="">
      <xdr:nvSpPr>
        <xdr:cNvPr id="135" name="テキスト ボックス 134"/>
        <xdr:cNvSpPr txBox="1"/>
      </xdr:nvSpPr>
      <xdr:spPr>
        <a:xfrm>
          <a:off x="3497580" y="9392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54</xdr:row>
      <xdr:rowOff>36830</xdr:rowOff>
    </xdr:from>
    <xdr:to xmlns:xdr="http://schemas.openxmlformats.org/drawingml/2006/spreadsheetDrawing">
      <xdr:col>15</xdr:col>
      <xdr:colOff>101600</xdr:colOff>
      <xdr:row>54</xdr:row>
      <xdr:rowOff>138430</xdr:rowOff>
    </xdr:to>
    <xdr:sp macro="" textlink="">
      <xdr:nvSpPr>
        <xdr:cNvPr id="136" name="楕円 135"/>
        <xdr:cNvSpPr/>
      </xdr:nvSpPr>
      <xdr:spPr>
        <a:xfrm>
          <a:off x="2857500" y="929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86995</xdr:colOff>
      <xdr:row>52</xdr:row>
      <xdr:rowOff>154940</xdr:rowOff>
    </xdr:from>
    <xdr:ext cx="689610" cy="258445"/>
    <xdr:sp macro="" textlink="">
      <xdr:nvSpPr>
        <xdr:cNvPr id="137" name="テキスト ボックス 136"/>
        <xdr:cNvSpPr txBox="1"/>
      </xdr:nvSpPr>
      <xdr:spPr>
        <a:xfrm>
          <a:off x="2563495" y="907034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76835</xdr:rowOff>
    </xdr:from>
    <xdr:to xmlns:xdr="http://schemas.openxmlformats.org/drawingml/2006/spreadsheetDrawing">
      <xdr:col>10</xdr:col>
      <xdr:colOff>165100</xdr:colOff>
      <xdr:row>55</xdr:row>
      <xdr:rowOff>6985</xdr:rowOff>
    </xdr:to>
    <xdr:sp macro="" textlink="">
      <xdr:nvSpPr>
        <xdr:cNvPr id="138" name="楕円 137"/>
        <xdr:cNvSpPr/>
      </xdr:nvSpPr>
      <xdr:spPr>
        <a:xfrm>
          <a:off x="1968500" y="93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xdr:col>
      <xdr:colOff>150495</xdr:colOff>
      <xdr:row>53</xdr:row>
      <xdr:rowOff>23495</xdr:rowOff>
    </xdr:from>
    <xdr:ext cx="689610" cy="259080"/>
    <xdr:sp macro="" textlink="">
      <xdr:nvSpPr>
        <xdr:cNvPr id="139" name="テキスト ボックス 138"/>
        <xdr:cNvSpPr txBox="1"/>
      </xdr:nvSpPr>
      <xdr:spPr>
        <a:xfrm>
          <a:off x="1674495" y="911034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94615</xdr:rowOff>
    </xdr:from>
    <xdr:to xmlns:xdr="http://schemas.openxmlformats.org/drawingml/2006/spreadsheetDrawing">
      <xdr:col>6</xdr:col>
      <xdr:colOff>38100</xdr:colOff>
      <xdr:row>56</xdr:row>
      <xdr:rowOff>24765</xdr:rowOff>
    </xdr:to>
    <xdr:sp macro="" textlink="">
      <xdr:nvSpPr>
        <xdr:cNvPr id="140" name="楕円 139"/>
        <xdr:cNvSpPr/>
      </xdr:nvSpPr>
      <xdr:spPr>
        <a:xfrm>
          <a:off x="1079500" y="95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41275</xdr:rowOff>
    </xdr:from>
    <xdr:ext cx="598170" cy="258445"/>
    <xdr:sp macro="" textlink="">
      <xdr:nvSpPr>
        <xdr:cNvPr id="141" name="テキスト ボックス 140"/>
        <xdr:cNvSpPr txBox="1"/>
      </xdr:nvSpPr>
      <xdr:spPr>
        <a:xfrm>
          <a:off x="830580" y="92995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0" name="テキスト ボックス 149"/>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1" name="直線コネクタ 15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2" name="直線コネクタ 15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3" name="テキスト ボックス 152"/>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4" name="直線コネクタ 15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55" name="テキスト ボックス 154"/>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6" name="直線コネクタ 15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57" name="テキスト ボックス 156"/>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58" name="直線コネクタ 15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59" name="テキスト ボックス 158"/>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0" name="直線コネクタ 15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1" name="テキスト ボックス 160"/>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85165" cy="258445"/>
    <xdr:sp macro="" textlink="">
      <xdr:nvSpPr>
        <xdr:cNvPr id="163" name="テキスト ボックス 162"/>
        <xdr:cNvSpPr txBox="1"/>
      </xdr:nvSpPr>
      <xdr:spPr>
        <a:xfrm>
          <a:off x="76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37465</xdr:rowOff>
    </xdr:from>
    <xdr:to xmlns:xdr="http://schemas.openxmlformats.org/drawingml/2006/spreadsheetDrawing">
      <xdr:col>24</xdr:col>
      <xdr:colOff>62865</xdr:colOff>
      <xdr:row>77</xdr:row>
      <xdr:rowOff>124460</xdr:rowOff>
    </xdr:to>
    <xdr:cxnSp macro="">
      <xdr:nvCxnSpPr>
        <xdr:cNvPr id="165" name="直線コネクタ 164"/>
        <xdr:cNvCxnSpPr/>
      </xdr:nvCxnSpPr>
      <xdr:spPr>
        <a:xfrm flipV="1">
          <a:off x="4633595" y="12210415"/>
          <a:ext cx="1270" cy="1115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128270</xdr:rowOff>
    </xdr:from>
    <xdr:ext cx="598805" cy="259080"/>
    <xdr:sp macro="" textlink="">
      <xdr:nvSpPr>
        <xdr:cNvPr id="166" name="民生費最小値テキスト"/>
        <xdr:cNvSpPr txBox="1"/>
      </xdr:nvSpPr>
      <xdr:spPr>
        <a:xfrm>
          <a:off x="4686300" y="13329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124460</xdr:rowOff>
    </xdr:from>
    <xdr:to xmlns:xdr="http://schemas.openxmlformats.org/drawingml/2006/spreadsheetDrawing">
      <xdr:col>24</xdr:col>
      <xdr:colOff>152400</xdr:colOff>
      <xdr:row>77</xdr:row>
      <xdr:rowOff>124460</xdr:rowOff>
    </xdr:to>
    <xdr:cxnSp macro="">
      <xdr:nvCxnSpPr>
        <xdr:cNvPr id="167" name="直線コネクタ 166"/>
        <xdr:cNvCxnSpPr/>
      </xdr:nvCxnSpPr>
      <xdr:spPr>
        <a:xfrm>
          <a:off x="4546600" y="1332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155575</xdr:rowOff>
    </xdr:from>
    <xdr:ext cx="598805" cy="258445"/>
    <xdr:sp macro="" textlink="">
      <xdr:nvSpPr>
        <xdr:cNvPr id="168" name="民生費最大値テキスト"/>
        <xdr:cNvSpPr txBox="1"/>
      </xdr:nvSpPr>
      <xdr:spPr>
        <a:xfrm>
          <a:off x="4686300" y="119856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723,626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37465</xdr:rowOff>
    </xdr:from>
    <xdr:to xmlns:xdr="http://schemas.openxmlformats.org/drawingml/2006/spreadsheetDrawing">
      <xdr:col>24</xdr:col>
      <xdr:colOff>152400</xdr:colOff>
      <xdr:row>71</xdr:row>
      <xdr:rowOff>37465</xdr:rowOff>
    </xdr:to>
    <xdr:cxnSp macro="">
      <xdr:nvCxnSpPr>
        <xdr:cNvPr id="169" name="直線コネクタ 168"/>
        <xdr:cNvCxnSpPr/>
      </xdr:nvCxnSpPr>
      <xdr:spPr>
        <a:xfrm>
          <a:off x="4546600" y="1221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37465</xdr:rowOff>
    </xdr:from>
    <xdr:to xmlns:xdr="http://schemas.openxmlformats.org/drawingml/2006/spreadsheetDrawing">
      <xdr:col>24</xdr:col>
      <xdr:colOff>63500</xdr:colOff>
      <xdr:row>75</xdr:row>
      <xdr:rowOff>44450</xdr:rowOff>
    </xdr:to>
    <xdr:cxnSp macro="">
      <xdr:nvCxnSpPr>
        <xdr:cNvPr id="170" name="直線コネクタ 169"/>
        <xdr:cNvCxnSpPr/>
      </xdr:nvCxnSpPr>
      <xdr:spPr>
        <a:xfrm>
          <a:off x="3797300" y="1289621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137795</xdr:rowOff>
    </xdr:from>
    <xdr:ext cx="598805" cy="259080"/>
    <xdr:sp macro="" textlink="">
      <xdr:nvSpPr>
        <xdr:cNvPr id="171" name="民生費平均値テキスト"/>
        <xdr:cNvSpPr txBox="1"/>
      </xdr:nvSpPr>
      <xdr:spPr>
        <a:xfrm>
          <a:off x="4686300" y="129965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159385</xdr:rowOff>
    </xdr:from>
    <xdr:to xmlns:xdr="http://schemas.openxmlformats.org/drawingml/2006/spreadsheetDrawing">
      <xdr:col>24</xdr:col>
      <xdr:colOff>114300</xdr:colOff>
      <xdr:row>76</xdr:row>
      <xdr:rowOff>89535</xdr:rowOff>
    </xdr:to>
    <xdr:sp macro="" textlink="">
      <xdr:nvSpPr>
        <xdr:cNvPr id="172" name="フローチャート: 判断 171"/>
        <xdr:cNvSpPr/>
      </xdr:nvSpPr>
      <xdr:spPr>
        <a:xfrm>
          <a:off x="4584700" y="130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161290</xdr:rowOff>
    </xdr:from>
    <xdr:to xmlns:xdr="http://schemas.openxmlformats.org/drawingml/2006/spreadsheetDrawing">
      <xdr:col>19</xdr:col>
      <xdr:colOff>177800</xdr:colOff>
      <xdr:row>75</xdr:row>
      <xdr:rowOff>37465</xdr:rowOff>
    </xdr:to>
    <xdr:cxnSp macro="">
      <xdr:nvCxnSpPr>
        <xdr:cNvPr id="173" name="直線コネクタ 172"/>
        <xdr:cNvCxnSpPr/>
      </xdr:nvCxnSpPr>
      <xdr:spPr>
        <a:xfrm>
          <a:off x="2908300" y="12677140"/>
          <a:ext cx="889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27940</xdr:rowOff>
    </xdr:from>
    <xdr:to xmlns:xdr="http://schemas.openxmlformats.org/drawingml/2006/spreadsheetDrawing">
      <xdr:col>20</xdr:col>
      <xdr:colOff>38100</xdr:colOff>
      <xdr:row>76</xdr:row>
      <xdr:rowOff>129540</xdr:rowOff>
    </xdr:to>
    <xdr:sp macro="" textlink="">
      <xdr:nvSpPr>
        <xdr:cNvPr id="174" name="フローチャート: 判断 173"/>
        <xdr:cNvSpPr/>
      </xdr:nvSpPr>
      <xdr:spPr>
        <a:xfrm>
          <a:off x="3746500" y="130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120650</xdr:rowOff>
    </xdr:from>
    <xdr:ext cx="598170" cy="258445"/>
    <xdr:sp macro="" textlink="">
      <xdr:nvSpPr>
        <xdr:cNvPr id="175" name="テキスト ボックス 174"/>
        <xdr:cNvSpPr txBox="1"/>
      </xdr:nvSpPr>
      <xdr:spPr>
        <a:xfrm>
          <a:off x="3497580" y="131508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161290</xdr:rowOff>
    </xdr:from>
    <xdr:to xmlns:xdr="http://schemas.openxmlformats.org/drawingml/2006/spreadsheetDrawing">
      <xdr:col>15</xdr:col>
      <xdr:colOff>50800</xdr:colOff>
      <xdr:row>74</xdr:row>
      <xdr:rowOff>35560</xdr:rowOff>
    </xdr:to>
    <xdr:cxnSp macro="">
      <xdr:nvCxnSpPr>
        <xdr:cNvPr id="176" name="直線コネクタ 175"/>
        <xdr:cNvCxnSpPr/>
      </xdr:nvCxnSpPr>
      <xdr:spPr>
        <a:xfrm flipV="1">
          <a:off x="2019300" y="126771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17780</xdr:rowOff>
    </xdr:from>
    <xdr:to xmlns:xdr="http://schemas.openxmlformats.org/drawingml/2006/spreadsheetDrawing">
      <xdr:col>15</xdr:col>
      <xdr:colOff>101600</xdr:colOff>
      <xdr:row>76</xdr:row>
      <xdr:rowOff>119380</xdr:rowOff>
    </xdr:to>
    <xdr:sp macro="" textlink="">
      <xdr:nvSpPr>
        <xdr:cNvPr id="177" name="フローチャート: 判断 176"/>
        <xdr:cNvSpPr/>
      </xdr:nvSpPr>
      <xdr:spPr>
        <a:xfrm>
          <a:off x="2857500" y="1304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110490</xdr:rowOff>
    </xdr:from>
    <xdr:ext cx="598170" cy="258445"/>
    <xdr:sp macro="" textlink="">
      <xdr:nvSpPr>
        <xdr:cNvPr id="178" name="テキスト ボックス 177"/>
        <xdr:cNvSpPr txBox="1"/>
      </xdr:nvSpPr>
      <xdr:spPr>
        <a:xfrm>
          <a:off x="2608580" y="13140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73</xdr:row>
      <xdr:rowOff>1270</xdr:rowOff>
    </xdr:from>
    <xdr:to xmlns:xdr="http://schemas.openxmlformats.org/drawingml/2006/spreadsheetDrawing">
      <xdr:col>10</xdr:col>
      <xdr:colOff>114300</xdr:colOff>
      <xdr:row>74</xdr:row>
      <xdr:rowOff>35560</xdr:rowOff>
    </xdr:to>
    <xdr:cxnSp macro="">
      <xdr:nvCxnSpPr>
        <xdr:cNvPr id="179" name="直線コネクタ 178"/>
        <xdr:cNvCxnSpPr/>
      </xdr:nvCxnSpPr>
      <xdr:spPr>
        <a:xfrm>
          <a:off x="1130300" y="1251712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36830</xdr:rowOff>
    </xdr:from>
    <xdr:to xmlns:xdr="http://schemas.openxmlformats.org/drawingml/2006/spreadsheetDrawing">
      <xdr:col>10</xdr:col>
      <xdr:colOff>165100</xdr:colOff>
      <xdr:row>76</xdr:row>
      <xdr:rowOff>138430</xdr:rowOff>
    </xdr:to>
    <xdr:sp macro="" textlink="">
      <xdr:nvSpPr>
        <xdr:cNvPr id="180" name="フローチャート: 判断 179"/>
        <xdr:cNvSpPr/>
      </xdr:nvSpPr>
      <xdr:spPr>
        <a:xfrm>
          <a:off x="1968500" y="1306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129540</xdr:rowOff>
    </xdr:from>
    <xdr:ext cx="598170" cy="259080"/>
    <xdr:sp macro="" textlink="">
      <xdr:nvSpPr>
        <xdr:cNvPr id="181" name="テキスト ボックス 180"/>
        <xdr:cNvSpPr txBox="1"/>
      </xdr:nvSpPr>
      <xdr:spPr>
        <a:xfrm>
          <a:off x="1719580" y="13159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59690</xdr:rowOff>
    </xdr:from>
    <xdr:to xmlns:xdr="http://schemas.openxmlformats.org/drawingml/2006/spreadsheetDrawing">
      <xdr:col>6</xdr:col>
      <xdr:colOff>38100</xdr:colOff>
      <xdr:row>76</xdr:row>
      <xdr:rowOff>161290</xdr:rowOff>
    </xdr:to>
    <xdr:sp macro="" textlink="">
      <xdr:nvSpPr>
        <xdr:cNvPr id="182" name="フローチャート: 判断 181"/>
        <xdr:cNvSpPr/>
      </xdr:nvSpPr>
      <xdr:spPr>
        <a:xfrm>
          <a:off x="10795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152400</xdr:rowOff>
    </xdr:from>
    <xdr:ext cx="598170" cy="259080"/>
    <xdr:sp macro="" textlink="">
      <xdr:nvSpPr>
        <xdr:cNvPr id="183" name="テキスト ボックス 182"/>
        <xdr:cNvSpPr txBox="1"/>
      </xdr:nvSpPr>
      <xdr:spPr>
        <a:xfrm>
          <a:off x="830580" y="13182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235,298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165100</xdr:rowOff>
    </xdr:from>
    <xdr:to xmlns:xdr="http://schemas.openxmlformats.org/drawingml/2006/spreadsheetDrawing">
      <xdr:col>24</xdr:col>
      <xdr:colOff>114300</xdr:colOff>
      <xdr:row>75</xdr:row>
      <xdr:rowOff>95250</xdr:rowOff>
    </xdr:to>
    <xdr:sp macro="" textlink="">
      <xdr:nvSpPr>
        <xdr:cNvPr id="189" name="楕円 188"/>
        <xdr:cNvSpPr/>
      </xdr:nvSpPr>
      <xdr:spPr>
        <a:xfrm>
          <a:off x="4584700" y="128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16510</xdr:rowOff>
    </xdr:from>
    <xdr:ext cx="598805" cy="259080"/>
    <xdr:sp macro="" textlink="">
      <xdr:nvSpPr>
        <xdr:cNvPr id="190" name="民生費該当値テキスト"/>
        <xdr:cNvSpPr txBox="1"/>
      </xdr:nvSpPr>
      <xdr:spPr>
        <a:xfrm>
          <a:off x="4686300" y="12703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158115</xdr:rowOff>
    </xdr:from>
    <xdr:to xmlns:xdr="http://schemas.openxmlformats.org/drawingml/2006/spreadsheetDrawing">
      <xdr:col>20</xdr:col>
      <xdr:colOff>38100</xdr:colOff>
      <xdr:row>75</xdr:row>
      <xdr:rowOff>88265</xdr:rowOff>
    </xdr:to>
    <xdr:sp macro="" textlink="">
      <xdr:nvSpPr>
        <xdr:cNvPr id="191" name="楕円 190"/>
        <xdr:cNvSpPr/>
      </xdr:nvSpPr>
      <xdr:spPr>
        <a:xfrm>
          <a:off x="37465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104775</xdr:rowOff>
    </xdr:from>
    <xdr:ext cx="598170" cy="259080"/>
    <xdr:sp macro="" textlink="">
      <xdr:nvSpPr>
        <xdr:cNvPr id="192" name="テキスト ボックス 191"/>
        <xdr:cNvSpPr txBox="1"/>
      </xdr:nvSpPr>
      <xdr:spPr>
        <a:xfrm>
          <a:off x="3497580" y="126206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110490</xdr:rowOff>
    </xdr:from>
    <xdr:to xmlns:xdr="http://schemas.openxmlformats.org/drawingml/2006/spreadsheetDrawing">
      <xdr:col>15</xdr:col>
      <xdr:colOff>101600</xdr:colOff>
      <xdr:row>74</xdr:row>
      <xdr:rowOff>40640</xdr:rowOff>
    </xdr:to>
    <xdr:sp macro="" textlink="">
      <xdr:nvSpPr>
        <xdr:cNvPr id="193" name="楕円 192"/>
        <xdr:cNvSpPr/>
      </xdr:nvSpPr>
      <xdr:spPr>
        <a:xfrm>
          <a:off x="28575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72</xdr:row>
      <xdr:rowOff>57150</xdr:rowOff>
    </xdr:from>
    <xdr:ext cx="598170" cy="259080"/>
    <xdr:sp macro="" textlink="">
      <xdr:nvSpPr>
        <xdr:cNvPr id="194" name="テキスト ボックス 193"/>
        <xdr:cNvSpPr txBox="1"/>
      </xdr:nvSpPr>
      <xdr:spPr>
        <a:xfrm>
          <a:off x="2608580" y="12401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156210</xdr:rowOff>
    </xdr:from>
    <xdr:to xmlns:xdr="http://schemas.openxmlformats.org/drawingml/2006/spreadsheetDrawing">
      <xdr:col>10</xdr:col>
      <xdr:colOff>165100</xdr:colOff>
      <xdr:row>74</xdr:row>
      <xdr:rowOff>86360</xdr:rowOff>
    </xdr:to>
    <xdr:sp macro="" textlink="">
      <xdr:nvSpPr>
        <xdr:cNvPr id="195" name="楕円 194"/>
        <xdr:cNvSpPr/>
      </xdr:nvSpPr>
      <xdr:spPr>
        <a:xfrm>
          <a:off x="19685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72</xdr:row>
      <xdr:rowOff>102870</xdr:rowOff>
    </xdr:from>
    <xdr:ext cx="598170" cy="259080"/>
    <xdr:sp macro="" textlink="">
      <xdr:nvSpPr>
        <xdr:cNvPr id="196" name="テキスト ボックス 195"/>
        <xdr:cNvSpPr txBox="1"/>
      </xdr:nvSpPr>
      <xdr:spPr>
        <a:xfrm>
          <a:off x="1719580" y="124472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72</xdr:row>
      <xdr:rowOff>121920</xdr:rowOff>
    </xdr:from>
    <xdr:to xmlns:xdr="http://schemas.openxmlformats.org/drawingml/2006/spreadsheetDrawing">
      <xdr:col>6</xdr:col>
      <xdr:colOff>38100</xdr:colOff>
      <xdr:row>73</xdr:row>
      <xdr:rowOff>52070</xdr:rowOff>
    </xdr:to>
    <xdr:sp macro="" textlink="">
      <xdr:nvSpPr>
        <xdr:cNvPr id="197" name="楕円 196"/>
        <xdr:cNvSpPr/>
      </xdr:nvSpPr>
      <xdr:spPr>
        <a:xfrm>
          <a:off x="10795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71</xdr:row>
      <xdr:rowOff>68580</xdr:rowOff>
    </xdr:from>
    <xdr:ext cx="598170" cy="259080"/>
    <xdr:sp macro="" textlink="">
      <xdr:nvSpPr>
        <xdr:cNvPr id="198" name="テキスト ボックス 197"/>
        <xdr:cNvSpPr txBox="1"/>
      </xdr:nvSpPr>
      <xdr:spPr>
        <a:xfrm>
          <a:off x="830580" y="122415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7" name="テキスト ボックス 206"/>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09" name="直線コネクタ 20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285" cy="259080"/>
    <xdr:sp macro="" textlink="">
      <xdr:nvSpPr>
        <xdr:cNvPr id="210" name="テキスト ボックス 209"/>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1" name="直線コネクタ 21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12" name="テキスト ボックス 211"/>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3" name="直線コネクタ 21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14" name="テキスト ボックス 213"/>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5" name="直線コネクタ 21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16" name="テキスト ボックス 215"/>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7" name="直線コネクタ 21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18" name="テキスト ボックス 217"/>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5165" cy="258445"/>
    <xdr:sp macro="" textlink="">
      <xdr:nvSpPr>
        <xdr:cNvPr id="220" name="テキスト ボックス 219"/>
        <xdr:cNvSpPr txBox="1"/>
      </xdr:nvSpPr>
      <xdr:spPr>
        <a:xfrm>
          <a:off x="76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161290</xdr:rowOff>
    </xdr:from>
    <xdr:to xmlns:xdr="http://schemas.openxmlformats.org/drawingml/2006/spreadsheetDrawing">
      <xdr:col>24</xdr:col>
      <xdr:colOff>62865</xdr:colOff>
      <xdr:row>98</xdr:row>
      <xdr:rowOff>137795</xdr:rowOff>
    </xdr:to>
    <xdr:cxnSp macro="">
      <xdr:nvCxnSpPr>
        <xdr:cNvPr id="222" name="直線コネクタ 221"/>
        <xdr:cNvCxnSpPr/>
      </xdr:nvCxnSpPr>
      <xdr:spPr>
        <a:xfrm flipV="1">
          <a:off x="4633595" y="15420340"/>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141605</xdr:rowOff>
    </xdr:from>
    <xdr:ext cx="534670" cy="259080"/>
    <xdr:sp macro="" textlink="">
      <xdr:nvSpPr>
        <xdr:cNvPr id="223" name="衛生費最小値テキスト"/>
        <xdr:cNvSpPr txBox="1"/>
      </xdr:nvSpPr>
      <xdr:spPr>
        <a:xfrm>
          <a:off x="4686300" y="16943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137795</xdr:rowOff>
    </xdr:from>
    <xdr:to xmlns:xdr="http://schemas.openxmlformats.org/drawingml/2006/spreadsheetDrawing">
      <xdr:col>24</xdr:col>
      <xdr:colOff>152400</xdr:colOff>
      <xdr:row>98</xdr:row>
      <xdr:rowOff>137795</xdr:rowOff>
    </xdr:to>
    <xdr:cxnSp macro="">
      <xdr:nvCxnSpPr>
        <xdr:cNvPr id="224" name="直線コネクタ 223"/>
        <xdr:cNvCxnSpPr/>
      </xdr:nvCxnSpPr>
      <xdr:spPr>
        <a:xfrm>
          <a:off x="4546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107950</xdr:rowOff>
    </xdr:from>
    <xdr:ext cx="598805" cy="259080"/>
    <xdr:sp macro="" textlink="">
      <xdr:nvSpPr>
        <xdr:cNvPr id="225" name="衛生費最大値テキスト"/>
        <xdr:cNvSpPr txBox="1"/>
      </xdr:nvSpPr>
      <xdr:spPr>
        <a:xfrm>
          <a:off x="4686300" y="151955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838,517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161290</xdr:rowOff>
    </xdr:from>
    <xdr:to xmlns:xdr="http://schemas.openxmlformats.org/drawingml/2006/spreadsheetDrawing">
      <xdr:col>24</xdr:col>
      <xdr:colOff>152400</xdr:colOff>
      <xdr:row>89</xdr:row>
      <xdr:rowOff>161290</xdr:rowOff>
    </xdr:to>
    <xdr:cxnSp macro="">
      <xdr:nvCxnSpPr>
        <xdr:cNvPr id="226" name="直線コネクタ 225"/>
        <xdr:cNvCxnSpPr/>
      </xdr:nvCxnSpPr>
      <xdr:spPr>
        <a:xfrm>
          <a:off x="4546600" y="1542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45085</xdr:rowOff>
    </xdr:from>
    <xdr:to xmlns:xdr="http://schemas.openxmlformats.org/drawingml/2006/spreadsheetDrawing">
      <xdr:col>24</xdr:col>
      <xdr:colOff>63500</xdr:colOff>
      <xdr:row>98</xdr:row>
      <xdr:rowOff>63500</xdr:rowOff>
    </xdr:to>
    <xdr:cxnSp macro="">
      <xdr:nvCxnSpPr>
        <xdr:cNvPr id="227" name="直線コネクタ 226"/>
        <xdr:cNvCxnSpPr/>
      </xdr:nvCxnSpPr>
      <xdr:spPr>
        <a:xfrm flipV="1">
          <a:off x="3797300" y="1684718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77470</xdr:rowOff>
    </xdr:from>
    <xdr:ext cx="598805" cy="258445"/>
    <xdr:sp macro="" textlink="">
      <xdr:nvSpPr>
        <xdr:cNvPr id="228" name="衛生費平均値テキスト"/>
        <xdr:cNvSpPr txBox="1"/>
      </xdr:nvSpPr>
      <xdr:spPr>
        <a:xfrm>
          <a:off x="4686300" y="165366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54610</xdr:rowOff>
    </xdr:from>
    <xdr:to xmlns:xdr="http://schemas.openxmlformats.org/drawingml/2006/spreadsheetDrawing">
      <xdr:col>24</xdr:col>
      <xdr:colOff>114300</xdr:colOff>
      <xdr:row>97</xdr:row>
      <xdr:rowOff>156210</xdr:rowOff>
    </xdr:to>
    <xdr:sp macro="" textlink="">
      <xdr:nvSpPr>
        <xdr:cNvPr id="229" name="フローチャート: 判断 228"/>
        <xdr:cNvSpPr/>
      </xdr:nvSpPr>
      <xdr:spPr>
        <a:xfrm>
          <a:off x="45847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46355</xdr:rowOff>
    </xdr:from>
    <xdr:to xmlns:xdr="http://schemas.openxmlformats.org/drawingml/2006/spreadsheetDrawing">
      <xdr:col>19</xdr:col>
      <xdr:colOff>177800</xdr:colOff>
      <xdr:row>98</xdr:row>
      <xdr:rowOff>63500</xdr:rowOff>
    </xdr:to>
    <xdr:cxnSp macro="">
      <xdr:nvCxnSpPr>
        <xdr:cNvPr id="230" name="直線コネクタ 229"/>
        <xdr:cNvCxnSpPr/>
      </xdr:nvCxnSpPr>
      <xdr:spPr>
        <a:xfrm>
          <a:off x="2908300" y="168484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78740</xdr:rowOff>
    </xdr:from>
    <xdr:to xmlns:xdr="http://schemas.openxmlformats.org/drawingml/2006/spreadsheetDrawing">
      <xdr:col>20</xdr:col>
      <xdr:colOff>38100</xdr:colOff>
      <xdr:row>98</xdr:row>
      <xdr:rowOff>8890</xdr:rowOff>
    </xdr:to>
    <xdr:sp macro="" textlink="">
      <xdr:nvSpPr>
        <xdr:cNvPr id="231" name="フローチャート: 判断 230"/>
        <xdr:cNvSpPr/>
      </xdr:nvSpPr>
      <xdr:spPr>
        <a:xfrm>
          <a:off x="3746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25400</xdr:rowOff>
    </xdr:from>
    <xdr:ext cx="598170" cy="259080"/>
    <xdr:sp macro="" textlink="">
      <xdr:nvSpPr>
        <xdr:cNvPr id="232" name="テキスト ボックス 231"/>
        <xdr:cNvSpPr txBox="1"/>
      </xdr:nvSpPr>
      <xdr:spPr>
        <a:xfrm>
          <a:off x="3497580" y="16484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46355</xdr:rowOff>
    </xdr:from>
    <xdr:to xmlns:xdr="http://schemas.openxmlformats.org/drawingml/2006/spreadsheetDrawing">
      <xdr:col>15</xdr:col>
      <xdr:colOff>50800</xdr:colOff>
      <xdr:row>98</xdr:row>
      <xdr:rowOff>64770</xdr:rowOff>
    </xdr:to>
    <xdr:cxnSp macro="">
      <xdr:nvCxnSpPr>
        <xdr:cNvPr id="233" name="直線コネクタ 232"/>
        <xdr:cNvCxnSpPr/>
      </xdr:nvCxnSpPr>
      <xdr:spPr>
        <a:xfrm flipV="1">
          <a:off x="2019300" y="168484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86360</xdr:rowOff>
    </xdr:from>
    <xdr:to xmlns:xdr="http://schemas.openxmlformats.org/drawingml/2006/spreadsheetDrawing">
      <xdr:col>15</xdr:col>
      <xdr:colOff>101600</xdr:colOff>
      <xdr:row>98</xdr:row>
      <xdr:rowOff>16510</xdr:rowOff>
    </xdr:to>
    <xdr:sp macro="" textlink="">
      <xdr:nvSpPr>
        <xdr:cNvPr id="234" name="フローチャート: 判断 233"/>
        <xdr:cNvSpPr/>
      </xdr:nvSpPr>
      <xdr:spPr>
        <a:xfrm>
          <a:off x="2857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33020</xdr:rowOff>
    </xdr:from>
    <xdr:ext cx="598170" cy="259080"/>
    <xdr:sp macro="" textlink="">
      <xdr:nvSpPr>
        <xdr:cNvPr id="235" name="テキスト ボックス 234"/>
        <xdr:cNvSpPr txBox="1"/>
      </xdr:nvSpPr>
      <xdr:spPr>
        <a:xfrm>
          <a:off x="2608580" y="164922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64770</xdr:rowOff>
    </xdr:from>
    <xdr:to xmlns:xdr="http://schemas.openxmlformats.org/drawingml/2006/spreadsheetDrawing">
      <xdr:col>10</xdr:col>
      <xdr:colOff>114300</xdr:colOff>
      <xdr:row>98</xdr:row>
      <xdr:rowOff>91440</xdr:rowOff>
    </xdr:to>
    <xdr:cxnSp macro="">
      <xdr:nvCxnSpPr>
        <xdr:cNvPr id="236" name="直線コネクタ 235"/>
        <xdr:cNvCxnSpPr/>
      </xdr:nvCxnSpPr>
      <xdr:spPr>
        <a:xfrm flipV="1">
          <a:off x="1130300" y="1686687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79375</xdr:rowOff>
    </xdr:from>
    <xdr:to xmlns:xdr="http://schemas.openxmlformats.org/drawingml/2006/spreadsheetDrawing">
      <xdr:col>10</xdr:col>
      <xdr:colOff>165100</xdr:colOff>
      <xdr:row>98</xdr:row>
      <xdr:rowOff>9525</xdr:rowOff>
    </xdr:to>
    <xdr:sp macro="" textlink="">
      <xdr:nvSpPr>
        <xdr:cNvPr id="237" name="フローチャート: 判断 236"/>
        <xdr:cNvSpPr/>
      </xdr:nvSpPr>
      <xdr:spPr>
        <a:xfrm>
          <a:off x="1968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26035</xdr:rowOff>
    </xdr:from>
    <xdr:ext cx="598170" cy="259080"/>
    <xdr:sp macro="" textlink="">
      <xdr:nvSpPr>
        <xdr:cNvPr id="238" name="テキスト ボックス 237"/>
        <xdr:cNvSpPr txBox="1"/>
      </xdr:nvSpPr>
      <xdr:spPr>
        <a:xfrm>
          <a:off x="1719580" y="164852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77470</xdr:rowOff>
    </xdr:from>
    <xdr:to xmlns:xdr="http://schemas.openxmlformats.org/drawingml/2006/spreadsheetDrawing">
      <xdr:col>6</xdr:col>
      <xdr:colOff>38100</xdr:colOff>
      <xdr:row>98</xdr:row>
      <xdr:rowOff>7620</xdr:rowOff>
    </xdr:to>
    <xdr:sp macro="" textlink="">
      <xdr:nvSpPr>
        <xdr:cNvPr id="239" name="フローチャート: 判断 238"/>
        <xdr:cNvSpPr/>
      </xdr:nvSpPr>
      <xdr:spPr>
        <a:xfrm>
          <a:off x="1079500" y="1670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24130</xdr:rowOff>
    </xdr:from>
    <xdr:ext cx="598170" cy="259080"/>
    <xdr:sp macro="" textlink="">
      <xdr:nvSpPr>
        <xdr:cNvPr id="240" name="テキスト ボックス 239"/>
        <xdr:cNvSpPr txBox="1"/>
      </xdr:nvSpPr>
      <xdr:spPr>
        <a:xfrm>
          <a:off x="830580" y="16483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1" name="テキスト ボックス 24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3" name="テキスト ボックス 24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166370</xdr:rowOff>
    </xdr:from>
    <xdr:to xmlns:xdr="http://schemas.openxmlformats.org/drawingml/2006/spreadsheetDrawing">
      <xdr:col>24</xdr:col>
      <xdr:colOff>114300</xdr:colOff>
      <xdr:row>98</xdr:row>
      <xdr:rowOff>95885</xdr:rowOff>
    </xdr:to>
    <xdr:sp macro="" textlink="">
      <xdr:nvSpPr>
        <xdr:cNvPr id="246" name="楕円 245"/>
        <xdr:cNvSpPr/>
      </xdr:nvSpPr>
      <xdr:spPr>
        <a:xfrm>
          <a:off x="4584700" y="16797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80645</xdr:rowOff>
    </xdr:from>
    <xdr:ext cx="534670" cy="259080"/>
    <xdr:sp macro="" textlink="">
      <xdr:nvSpPr>
        <xdr:cNvPr id="247" name="衛生費該当値テキスト"/>
        <xdr:cNvSpPr txBox="1"/>
      </xdr:nvSpPr>
      <xdr:spPr>
        <a:xfrm>
          <a:off x="4686300" y="16711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12065</xdr:rowOff>
    </xdr:from>
    <xdr:to xmlns:xdr="http://schemas.openxmlformats.org/drawingml/2006/spreadsheetDrawing">
      <xdr:col>20</xdr:col>
      <xdr:colOff>38100</xdr:colOff>
      <xdr:row>98</xdr:row>
      <xdr:rowOff>113665</xdr:rowOff>
    </xdr:to>
    <xdr:sp macro="" textlink="">
      <xdr:nvSpPr>
        <xdr:cNvPr id="248" name="楕円 247"/>
        <xdr:cNvSpPr/>
      </xdr:nvSpPr>
      <xdr:spPr>
        <a:xfrm>
          <a:off x="37465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104775</xdr:rowOff>
    </xdr:from>
    <xdr:ext cx="534035" cy="259080"/>
    <xdr:sp macro="" textlink="">
      <xdr:nvSpPr>
        <xdr:cNvPr id="249" name="テキスト ボックス 248"/>
        <xdr:cNvSpPr txBox="1"/>
      </xdr:nvSpPr>
      <xdr:spPr>
        <a:xfrm>
          <a:off x="3529965" y="16906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167005</xdr:rowOff>
    </xdr:from>
    <xdr:to xmlns:xdr="http://schemas.openxmlformats.org/drawingml/2006/spreadsheetDrawing">
      <xdr:col>15</xdr:col>
      <xdr:colOff>101600</xdr:colOff>
      <xdr:row>98</xdr:row>
      <xdr:rowOff>97790</xdr:rowOff>
    </xdr:to>
    <xdr:sp macro="" textlink="">
      <xdr:nvSpPr>
        <xdr:cNvPr id="250" name="楕円 249"/>
        <xdr:cNvSpPr/>
      </xdr:nvSpPr>
      <xdr:spPr>
        <a:xfrm>
          <a:off x="2857500" y="16797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88900</xdr:rowOff>
    </xdr:from>
    <xdr:ext cx="534035" cy="258445"/>
    <xdr:sp macro="" textlink="">
      <xdr:nvSpPr>
        <xdr:cNvPr id="251" name="テキスト ボックス 250"/>
        <xdr:cNvSpPr txBox="1"/>
      </xdr:nvSpPr>
      <xdr:spPr>
        <a:xfrm>
          <a:off x="2640965" y="16891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13970</xdr:rowOff>
    </xdr:from>
    <xdr:to xmlns:xdr="http://schemas.openxmlformats.org/drawingml/2006/spreadsheetDrawing">
      <xdr:col>10</xdr:col>
      <xdr:colOff>165100</xdr:colOff>
      <xdr:row>98</xdr:row>
      <xdr:rowOff>115570</xdr:rowOff>
    </xdr:to>
    <xdr:sp macro="" textlink="">
      <xdr:nvSpPr>
        <xdr:cNvPr id="252" name="楕円 251"/>
        <xdr:cNvSpPr/>
      </xdr:nvSpPr>
      <xdr:spPr>
        <a:xfrm>
          <a:off x="1968500" y="16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106680</xdr:rowOff>
    </xdr:from>
    <xdr:ext cx="534035" cy="259080"/>
    <xdr:sp macro="" textlink="">
      <xdr:nvSpPr>
        <xdr:cNvPr id="253" name="テキスト ボックス 252"/>
        <xdr:cNvSpPr txBox="1"/>
      </xdr:nvSpPr>
      <xdr:spPr>
        <a:xfrm>
          <a:off x="1751965" y="16908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40640</xdr:rowOff>
    </xdr:from>
    <xdr:to xmlns:xdr="http://schemas.openxmlformats.org/drawingml/2006/spreadsheetDrawing">
      <xdr:col>6</xdr:col>
      <xdr:colOff>38100</xdr:colOff>
      <xdr:row>98</xdr:row>
      <xdr:rowOff>142240</xdr:rowOff>
    </xdr:to>
    <xdr:sp macro="" textlink="">
      <xdr:nvSpPr>
        <xdr:cNvPr id="254" name="楕円 253"/>
        <xdr:cNvSpPr/>
      </xdr:nvSpPr>
      <xdr:spPr>
        <a:xfrm>
          <a:off x="1079500" y="168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133350</xdr:rowOff>
    </xdr:from>
    <xdr:ext cx="534035" cy="258445"/>
    <xdr:sp macro="" textlink="">
      <xdr:nvSpPr>
        <xdr:cNvPr id="255" name="テキスト ボックス 254"/>
        <xdr:cNvSpPr txBox="1"/>
      </xdr:nvSpPr>
      <xdr:spPr>
        <a:xfrm>
          <a:off x="862965" y="16935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4" name="テキスト ボックス 26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6" name="直線コネクタ 26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67" name="テキスト ボックス 266"/>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68" name="直線コネクタ 26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69" name="テキスト ボックス 268"/>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0" name="直線コネクタ 26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71" name="テキスト ボックス 270"/>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2" name="直線コネクタ 27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73" name="テキスト ボックス 272"/>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4" name="直線コネクタ 27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22225</xdr:rowOff>
    </xdr:from>
    <xdr:ext cx="531495" cy="258445"/>
    <xdr:sp macro="" textlink="">
      <xdr:nvSpPr>
        <xdr:cNvPr id="275" name="テキスト ボックス 274"/>
        <xdr:cNvSpPr txBox="1"/>
      </xdr:nvSpPr>
      <xdr:spPr>
        <a:xfrm>
          <a:off x="6072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6" name="直線コネクタ 27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38100</xdr:rowOff>
    </xdr:from>
    <xdr:ext cx="531495" cy="259080"/>
    <xdr:sp macro="" textlink="">
      <xdr:nvSpPr>
        <xdr:cNvPr id="277" name="テキスト ボックス 276"/>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8445"/>
    <xdr:sp macro="" textlink="">
      <xdr:nvSpPr>
        <xdr:cNvPr id="279" name="テキスト ボックス 278"/>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43815</xdr:rowOff>
    </xdr:from>
    <xdr:to xmlns:xdr="http://schemas.openxmlformats.org/drawingml/2006/spreadsheetDrawing">
      <xdr:col>54</xdr:col>
      <xdr:colOff>189865</xdr:colOff>
      <xdr:row>39</xdr:row>
      <xdr:rowOff>99060</xdr:rowOff>
    </xdr:to>
    <xdr:cxnSp macro="">
      <xdr:nvCxnSpPr>
        <xdr:cNvPr id="281" name="直線コネクタ 280"/>
        <xdr:cNvCxnSpPr/>
      </xdr:nvCxnSpPr>
      <xdr:spPr>
        <a:xfrm flipV="1">
          <a:off x="10475595" y="5358765"/>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2"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3" name="直線コネクタ 282"/>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161925</xdr:rowOff>
    </xdr:from>
    <xdr:ext cx="534670" cy="259080"/>
    <xdr:sp macro="" textlink="">
      <xdr:nvSpPr>
        <xdr:cNvPr id="284" name="労働費最大値テキスト"/>
        <xdr:cNvSpPr txBox="1"/>
      </xdr:nvSpPr>
      <xdr:spPr>
        <a:xfrm>
          <a:off x="10528300" y="5133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43815</xdr:rowOff>
    </xdr:from>
    <xdr:to xmlns:xdr="http://schemas.openxmlformats.org/drawingml/2006/spreadsheetDrawing">
      <xdr:col>55</xdr:col>
      <xdr:colOff>88900</xdr:colOff>
      <xdr:row>31</xdr:row>
      <xdr:rowOff>43815</xdr:rowOff>
    </xdr:to>
    <xdr:cxnSp macro="">
      <xdr:nvCxnSpPr>
        <xdr:cNvPr id="285" name="直線コネクタ 284"/>
        <xdr:cNvCxnSpPr/>
      </xdr:nvCxnSpPr>
      <xdr:spPr>
        <a:xfrm>
          <a:off x="10388600" y="535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98425</xdr:rowOff>
    </xdr:from>
    <xdr:to xmlns:xdr="http://schemas.openxmlformats.org/drawingml/2006/spreadsheetDrawing">
      <xdr:col>55</xdr:col>
      <xdr:colOff>0</xdr:colOff>
      <xdr:row>39</xdr:row>
      <xdr:rowOff>98425</xdr:rowOff>
    </xdr:to>
    <xdr:cxnSp macro="">
      <xdr:nvCxnSpPr>
        <xdr:cNvPr id="286" name="直線コネクタ 285"/>
        <xdr:cNvCxnSpPr/>
      </xdr:nvCxnSpPr>
      <xdr:spPr>
        <a:xfrm>
          <a:off x="9639300" y="67849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169545</xdr:rowOff>
    </xdr:from>
    <xdr:ext cx="378460" cy="258445"/>
    <xdr:sp macro="" textlink="">
      <xdr:nvSpPr>
        <xdr:cNvPr id="287" name="労働費平均値テキスト"/>
        <xdr:cNvSpPr txBox="1"/>
      </xdr:nvSpPr>
      <xdr:spPr>
        <a:xfrm>
          <a:off x="10528300" y="651319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146685</xdr:rowOff>
    </xdr:from>
    <xdr:to xmlns:xdr="http://schemas.openxmlformats.org/drawingml/2006/spreadsheetDrawing">
      <xdr:col>55</xdr:col>
      <xdr:colOff>50800</xdr:colOff>
      <xdr:row>39</xdr:row>
      <xdr:rowOff>76835</xdr:rowOff>
    </xdr:to>
    <xdr:sp macro="" textlink="">
      <xdr:nvSpPr>
        <xdr:cNvPr id="288" name="フローチャート: 判断 287"/>
        <xdr:cNvSpPr/>
      </xdr:nvSpPr>
      <xdr:spPr>
        <a:xfrm>
          <a:off x="104267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98425</xdr:rowOff>
    </xdr:from>
    <xdr:to xmlns:xdr="http://schemas.openxmlformats.org/drawingml/2006/spreadsheetDrawing">
      <xdr:col>50</xdr:col>
      <xdr:colOff>114300</xdr:colOff>
      <xdr:row>39</xdr:row>
      <xdr:rowOff>98425</xdr:rowOff>
    </xdr:to>
    <xdr:cxnSp macro="">
      <xdr:nvCxnSpPr>
        <xdr:cNvPr id="289" name="直線コネクタ 288"/>
        <xdr:cNvCxnSpPr/>
      </xdr:nvCxnSpPr>
      <xdr:spPr>
        <a:xfrm>
          <a:off x="8750300" y="67849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148590</xdr:rowOff>
    </xdr:from>
    <xdr:to xmlns:xdr="http://schemas.openxmlformats.org/drawingml/2006/spreadsheetDrawing">
      <xdr:col>50</xdr:col>
      <xdr:colOff>165100</xdr:colOff>
      <xdr:row>39</xdr:row>
      <xdr:rowOff>78740</xdr:rowOff>
    </xdr:to>
    <xdr:sp macro="" textlink="">
      <xdr:nvSpPr>
        <xdr:cNvPr id="290" name="フローチャート: 判断 289"/>
        <xdr:cNvSpPr/>
      </xdr:nvSpPr>
      <xdr:spPr>
        <a:xfrm>
          <a:off x="9588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95250</xdr:rowOff>
    </xdr:from>
    <xdr:ext cx="378460" cy="259080"/>
    <xdr:sp macro="" textlink="">
      <xdr:nvSpPr>
        <xdr:cNvPr id="291" name="テキスト ボックス 290"/>
        <xdr:cNvSpPr txBox="1"/>
      </xdr:nvSpPr>
      <xdr:spPr>
        <a:xfrm>
          <a:off x="9450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97790</xdr:rowOff>
    </xdr:from>
    <xdr:to xmlns:xdr="http://schemas.openxmlformats.org/drawingml/2006/spreadsheetDrawing">
      <xdr:col>45</xdr:col>
      <xdr:colOff>177800</xdr:colOff>
      <xdr:row>39</xdr:row>
      <xdr:rowOff>98425</xdr:rowOff>
    </xdr:to>
    <xdr:cxnSp macro="">
      <xdr:nvCxnSpPr>
        <xdr:cNvPr id="292" name="直線コネクタ 291"/>
        <xdr:cNvCxnSpPr/>
      </xdr:nvCxnSpPr>
      <xdr:spPr>
        <a:xfrm>
          <a:off x="7861300" y="67843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143510</xdr:rowOff>
    </xdr:from>
    <xdr:to xmlns:xdr="http://schemas.openxmlformats.org/drawingml/2006/spreadsheetDrawing">
      <xdr:col>46</xdr:col>
      <xdr:colOff>38100</xdr:colOff>
      <xdr:row>39</xdr:row>
      <xdr:rowOff>73025</xdr:rowOff>
    </xdr:to>
    <xdr:sp macro="" textlink="">
      <xdr:nvSpPr>
        <xdr:cNvPr id="293" name="フローチャート: 判断 292"/>
        <xdr:cNvSpPr/>
      </xdr:nvSpPr>
      <xdr:spPr>
        <a:xfrm>
          <a:off x="8699500" y="665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89535</xdr:rowOff>
    </xdr:from>
    <xdr:ext cx="378460" cy="258445"/>
    <xdr:sp macro="" textlink="">
      <xdr:nvSpPr>
        <xdr:cNvPr id="294" name="テキスト ボックス 293"/>
        <xdr:cNvSpPr txBox="1"/>
      </xdr:nvSpPr>
      <xdr:spPr>
        <a:xfrm>
          <a:off x="8561070" y="64331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95885</xdr:rowOff>
    </xdr:from>
    <xdr:to xmlns:xdr="http://schemas.openxmlformats.org/drawingml/2006/spreadsheetDrawing">
      <xdr:col>41</xdr:col>
      <xdr:colOff>50800</xdr:colOff>
      <xdr:row>39</xdr:row>
      <xdr:rowOff>97790</xdr:rowOff>
    </xdr:to>
    <xdr:cxnSp macro="">
      <xdr:nvCxnSpPr>
        <xdr:cNvPr id="295" name="直線コネクタ 294"/>
        <xdr:cNvCxnSpPr/>
      </xdr:nvCxnSpPr>
      <xdr:spPr>
        <a:xfrm>
          <a:off x="6972300" y="67824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44450</xdr:rowOff>
    </xdr:from>
    <xdr:to xmlns:xdr="http://schemas.openxmlformats.org/drawingml/2006/spreadsheetDrawing">
      <xdr:col>41</xdr:col>
      <xdr:colOff>101600</xdr:colOff>
      <xdr:row>37</xdr:row>
      <xdr:rowOff>146050</xdr:rowOff>
    </xdr:to>
    <xdr:sp macro="" textlink="">
      <xdr:nvSpPr>
        <xdr:cNvPr id="296" name="フローチャート: 判断 295"/>
        <xdr:cNvSpPr/>
      </xdr:nvSpPr>
      <xdr:spPr>
        <a:xfrm>
          <a:off x="781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162560</xdr:rowOff>
    </xdr:from>
    <xdr:ext cx="469265" cy="259080"/>
    <xdr:sp macro="" textlink="">
      <xdr:nvSpPr>
        <xdr:cNvPr id="297" name="テキスト ボックス 296"/>
        <xdr:cNvSpPr txBox="1"/>
      </xdr:nvSpPr>
      <xdr:spPr>
        <a:xfrm>
          <a:off x="7626350" y="6163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13335</xdr:rowOff>
    </xdr:from>
    <xdr:to xmlns:xdr="http://schemas.openxmlformats.org/drawingml/2006/spreadsheetDrawing">
      <xdr:col>36</xdr:col>
      <xdr:colOff>165100</xdr:colOff>
      <xdr:row>37</xdr:row>
      <xdr:rowOff>114935</xdr:rowOff>
    </xdr:to>
    <xdr:sp macro="" textlink="">
      <xdr:nvSpPr>
        <xdr:cNvPr id="298" name="フローチャート: 判断 297"/>
        <xdr:cNvSpPr/>
      </xdr:nvSpPr>
      <xdr:spPr>
        <a:xfrm>
          <a:off x="69215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132080</xdr:rowOff>
    </xdr:from>
    <xdr:ext cx="469265" cy="258445"/>
    <xdr:sp macro="" textlink="">
      <xdr:nvSpPr>
        <xdr:cNvPr id="299" name="テキスト ボックス 298"/>
        <xdr:cNvSpPr txBox="1"/>
      </xdr:nvSpPr>
      <xdr:spPr>
        <a:xfrm>
          <a:off x="6737350" y="61328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47625</xdr:rowOff>
    </xdr:from>
    <xdr:to xmlns:xdr="http://schemas.openxmlformats.org/drawingml/2006/spreadsheetDrawing">
      <xdr:col>55</xdr:col>
      <xdr:colOff>50800</xdr:colOff>
      <xdr:row>39</xdr:row>
      <xdr:rowOff>149225</xdr:rowOff>
    </xdr:to>
    <xdr:sp macro="" textlink="">
      <xdr:nvSpPr>
        <xdr:cNvPr id="305" name="楕円 304"/>
        <xdr:cNvSpPr/>
      </xdr:nvSpPr>
      <xdr:spPr>
        <a:xfrm>
          <a:off x="104267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133985</xdr:rowOff>
    </xdr:from>
    <xdr:ext cx="249555" cy="258445"/>
    <xdr:sp macro="" textlink="">
      <xdr:nvSpPr>
        <xdr:cNvPr id="306" name="労働費該当値テキスト"/>
        <xdr:cNvSpPr txBox="1"/>
      </xdr:nvSpPr>
      <xdr:spPr>
        <a:xfrm>
          <a:off x="10528300" y="66490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47625</xdr:rowOff>
    </xdr:from>
    <xdr:to xmlns:xdr="http://schemas.openxmlformats.org/drawingml/2006/spreadsheetDrawing">
      <xdr:col>50</xdr:col>
      <xdr:colOff>165100</xdr:colOff>
      <xdr:row>39</xdr:row>
      <xdr:rowOff>149225</xdr:rowOff>
    </xdr:to>
    <xdr:sp macro="" textlink="">
      <xdr:nvSpPr>
        <xdr:cNvPr id="307" name="楕円 306"/>
        <xdr:cNvSpPr/>
      </xdr:nvSpPr>
      <xdr:spPr>
        <a:xfrm>
          <a:off x="95885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140335</xdr:rowOff>
    </xdr:from>
    <xdr:ext cx="248920" cy="259080"/>
    <xdr:sp macro="" textlink="">
      <xdr:nvSpPr>
        <xdr:cNvPr id="308" name="テキスト ボックス 307"/>
        <xdr:cNvSpPr txBox="1"/>
      </xdr:nvSpPr>
      <xdr:spPr>
        <a:xfrm>
          <a:off x="9514840" y="682688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47625</xdr:rowOff>
    </xdr:from>
    <xdr:to xmlns:xdr="http://schemas.openxmlformats.org/drawingml/2006/spreadsheetDrawing">
      <xdr:col>46</xdr:col>
      <xdr:colOff>38100</xdr:colOff>
      <xdr:row>39</xdr:row>
      <xdr:rowOff>149225</xdr:rowOff>
    </xdr:to>
    <xdr:sp macro="" textlink="">
      <xdr:nvSpPr>
        <xdr:cNvPr id="309" name="楕円 308"/>
        <xdr:cNvSpPr/>
      </xdr:nvSpPr>
      <xdr:spPr>
        <a:xfrm>
          <a:off x="86995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140335</xdr:rowOff>
    </xdr:from>
    <xdr:ext cx="248920" cy="259080"/>
    <xdr:sp macro="" textlink="">
      <xdr:nvSpPr>
        <xdr:cNvPr id="310" name="テキスト ボックス 309"/>
        <xdr:cNvSpPr txBox="1"/>
      </xdr:nvSpPr>
      <xdr:spPr>
        <a:xfrm>
          <a:off x="8625840" y="682688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46355</xdr:rowOff>
    </xdr:from>
    <xdr:to xmlns:xdr="http://schemas.openxmlformats.org/drawingml/2006/spreadsheetDrawing">
      <xdr:col>41</xdr:col>
      <xdr:colOff>101600</xdr:colOff>
      <xdr:row>39</xdr:row>
      <xdr:rowOff>147955</xdr:rowOff>
    </xdr:to>
    <xdr:sp macro="" textlink="">
      <xdr:nvSpPr>
        <xdr:cNvPr id="311" name="楕円 310"/>
        <xdr:cNvSpPr/>
      </xdr:nvSpPr>
      <xdr:spPr>
        <a:xfrm>
          <a:off x="7810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84455</xdr:colOff>
      <xdr:row>39</xdr:row>
      <xdr:rowOff>139065</xdr:rowOff>
    </xdr:from>
    <xdr:ext cx="313690" cy="259080"/>
    <xdr:sp macro="" textlink="">
      <xdr:nvSpPr>
        <xdr:cNvPr id="312" name="テキスト ボックス 311"/>
        <xdr:cNvSpPr txBox="1"/>
      </xdr:nvSpPr>
      <xdr:spPr>
        <a:xfrm>
          <a:off x="7704455" y="68256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45085</xdr:rowOff>
    </xdr:from>
    <xdr:to xmlns:xdr="http://schemas.openxmlformats.org/drawingml/2006/spreadsheetDrawing">
      <xdr:col>36</xdr:col>
      <xdr:colOff>165100</xdr:colOff>
      <xdr:row>39</xdr:row>
      <xdr:rowOff>146685</xdr:rowOff>
    </xdr:to>
    <xdr:sp macro="" textlink="">
      <xdr:nvSpPr>
        <xdr:cNvPr id="313" name="楕円 312"/>
        <xdr:cNvSpPr/>
      </xdr:nvSpPr>
      <xdr:spPr>
        <a:xfrm>
          <a:off x="6921500" y="67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39</xdr:row>
      <xdr:rowOff>137795</xdr:rowOff>
    </xdr:from>
    <xdr:ext cx="313690" cy="259080"/>
    <xdr:sp macro="" textlink="">
      <xdr:nvSpPr>
        <xdr:cNvPr id="314" name="テキスト ボックス 313"/>
        <xdr:cNvSpPr txBox="1"/>
      </xdr:nvSpPr>
      <xdr:spPr>
        <a:xfrm>
          <a:off x="6815455" y="68243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3"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5" name="直線コネクタ 324"/>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26" name="テキスト ボックス 325"/>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7" name="直線コネクタ 326"/>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5165" cy="258445"/>
    <xdr:sp macro="" textlink="">
      <xdr:nvSpPr>
        <xdr:cNvPr id="328" name="テキスト ボックス 327"/>
        <xdr:cNvSpPr txBox="1"/>
      </xdr:nvSpPr>
      <xdr:spPr>
        <a:xfrm>
          <a:off x="5918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29" name="直線コネクタ 328"/>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5165" cy="258445"/>
    <xdr:sp macro="" textlink="">
      <xdr:nvSpPr>
        <xdr:cNvPr id="330" name="テキスト ボックス 329"/>
        <xdr:cNvSpPr txBox="1"/>
      </xdr:nvSpPr>
      <xdr:spPr>
        <a:xfrm>
          <a:off x="5918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1" name="直線コネクタ 330"/>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5165" cy="258445"/>
    <xdr:sp macro="" textlink="">
      <xdr:nvSpPr>
        <xdr:cNvPr id="332" name="テキスト ボックス 331"/>
        <xdr:cNvSpPr txBox="1"/>
      </xdr:nvSpPr>
      <xdr:spPr>
        <a:xfrm>
          <a:off x="5918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3" name="直線コネクタ 33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4" name="テキスト ボックス 333"/>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53</xdr:row>
      <xdr:rowOff>30480</xdr:rowOff>
    </xdr:from>
    <xdr:to xmlns:xdr="http://schemas.openxmlformats.org/drawingml/2006/spreadsheetDrawing">
      <xdr:col>54</xdr:col>
      <xdr:colOff>189865</xdr:colOff>
      <xdr:row>58</xdr:row>
      <xdr:rowOff>129540</xdr:rowOff>
    </xdr:to>
    <xdr:cxnSp macro="">
      <xdr:nvCxnSpPr>
        <xdr:cNvPr id="336" name="直線コネクタ 335"/>
        <xdr:cNvCxnSpPr/>
      </xdr:nvCxnSpPr>
      <xdr:spPr>
        <a:xfrm flipV="1">
          <a:off x="10475595" y="9117330"/>
          <a:ext cx="1270" cy="956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133350</xdr:rowOff>
    </xdr:from>
    <xdr:ext cx="534670" cy="258445"/>
    <xdr:sp macro="" textlink="">
      <xdr:nvSpPr>
        <xdr:cNvPr id="337" name="農林水産業費最小値テキスト"/>
        <xdr:cNvSpPr txBox="1"/>
      </xdr:nvSpPr>
      <xdr:spPr>
        <a:xfrm>
          <a:off x="10528300" y="100774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129540</xdr:rowOff>
    </xdr:from>
    <xdr:to xmlns:xdr="http://schemas.openxmlformats.org/drawingml/2006/spreadsheetDrawing">
      <xdr:col>55</xdr:col>
      <xdr:colOff>88900</xdr:colOff>
      <xdr:row>58</xdr:row>
      <xdr:rowOff>129540</xdr:rowOff>
    </xdr:to>
    <xdr:cxnSp macro="">
      <xdr:nvCxnSpPr>
        <xdr:cNvPr id="338" name="直線コネクタ 337"/>
        <xdr:cNvCxnSpPr/>
      </xdr:nvCxnSpPr>
      <xdr:spPr>
        <a:xfrm>
          <a:off x="10388600" y="1007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51</xdr:row>
      <xdr:rowOff>148590</xdr:rowOff>
    </xdr:from>
    <xdr:ext cx="690245" cy="259080"/>
    <xdr:sp macro="" textlink="">
      <xdr:nvSpPr>
        <xdr:cNvPr id="339" name="農林水産業費最大値テキスト"/>
        <xdr:cNvSpPr txBox="1"/>
      </xdr:nvSpPr>
      <xdr:spPr>
        <a:xfrm>
          <a:off x="10528300" y="88925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2,113,931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53</xdr:row>
      <xdr:rowOff>30480</xdr:rowOff>
    </xdr:from>
    <xdr:to xmlns:xdr="http://schemas.openxmlformats.org/drawingml/2006/spreadsheetDrawing">
      <xdr:col>55</xdr:col>
      <xdr:colOff>88900</xdr:colOff>
      <xdr:row>53</xdr:row>
      <xdr:rowOff>30480</xdr:rowOff>
    </xdr:to>
    <xdr:cxnSp macro="">
      <xdr:nvCxnSpPr>
        <xdr:cNvPr id="340" name="直線コネクタ 339"/>
        <xdr:cNvCxnSpPr/>
      </xdr:nvCxnSpPr>
      <xdr:spPr>
        <a:xfrm>
          <a:off x="10388600" y="911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50</xdr:row>
      <xdr:rowOff>59690</xdr:rowOff>
    </xdr:from>
    <xdr:to xmlns:xdr="http://schemas.openxmlformats.org/drawingml/2006/spreadsheetDrawing">
      <xdr:col>55</xdr:col>
      <xdr:colOff>0</xdr:colOff>
      <xdr:row>53</xdr:row>
      <xdr:rowOff>30480</xdr:rowOff>
    </xdr:to>
    <xdr:cxnSp macro="">
      <xdr:nvCxnSpPr>
        <xdr:cNvPr id="341" name="直線コネクタ 340"/>
        <xdr:cNvCxnSpPr/>
      </xdr:nvCxnSpPr>
      <xdr:spPr>
        <a:xfrm>
          <a:off x="9639300" y="8632190"/>
          <a:ext cx="838200" cy="485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155575</xdr:rowOff>
    </xdr:from>
    <xdr:ext cx="598805" cy="258445"/>
    <xdr:sp macro="" textlink="">
      <xdr:nvSpPr>
        <xdr:cNvPr id="342" name="農林水産業費平均値テキスト"/>
        <xdr:cNvSpPr txBox="1"/>
      </xdr:nvSpPr>
      <xdr:spPr>
        <a:xfrm>
          <a:off x="10528300" y="99282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6350</xdr:rowOff>
    </xdr:from>
    <xdr:to xmlns:xdr="http://schemas.openxmlformats.org/drawingml/2006/spreadsheetDrawing">
      <xdr:col>55</xdr:col>
      <xdr:colOff>50800</xdr:colOff>
      <xdr:row>58</xdr:row>
      <xdr:rowOff>107315</xdr:rowOff>
    </xdr:to>
    <xdr:sp macro="" textlink="">
      <xdr:nvSpPr>
        <xdr:cNvPr id="343" name="フローチャート: 判断 342"/>
        <xdr:cNvSpPr/>
      </xdr:nvSpPr>
      <xdr:spPr>
        <a:xfrm>
          <a:off x="10426700" y="9950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50</xdr:row>
      <xdr:rowOff>59690</xdr:rowOff>
    </xdr:from>
    <xdr:to xmlns:xdr="http://schemas.openxmlformats.org/drawingml/2006/spreadsheetDrawing">
      <xdr:col>50</xdr:col>
      <xdr:colOff>114300</xdr:colOff>
      <xdr:row>55</xdr:row>
      <xdr:rowOff>110490</xdr:rowOff>
    </xdr:to>
    <xdr:cxnSp macro="">
      <xdr:nvCxnSpPr>
        <xdr:cNvPr id="344" name="直線コネクタ 343"/>
        <xdr:cNvCxnSpPr/>
      </xdr:nvCxnSpPr>
      <xdr:spPr>
        <a:xfrm flipV="1">
          <a:off x="8750300" y="8632190"/>
          <a:ext cx="889000" cy="908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1905</xdr:rowOff>
    </xdr:from>
    <xdr:to xmlns:xdr="http://schemas.openxmlformats.org/drawingml/2006/spreadsheetDrawing">
      <xdr:col>50</xdr:col>
      <xdr:colOff>165100</xdr:colOff>
      <xdr:row>58</xdr:row>
      <xdr:rowOff>103505</xdr:rowOff>
    </xdr:to>
    <xdr:sp macro="" textlink="">
      <xdr:nvSpPr>
        <xdr:cNvPr id="345" name="フローチャート: 判断 344"/>
        <xdr:cNvSpPr/>
      </xdr:nvSpPr>
      <xdr:spPr>
        <a:xfrm>
          <a:off x="95885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94615</xdr:rowOff>
    </xdr:from>
    <xdr:ext cx="598170" cy="259080"/>
    <xdr:sp macro="" textlink="">
      <xdr:nvSpPr>
        <xdr:cNvPr id="346" name="テキスト ボックス 345"/>
        <xdr:cNvSpPr txBox="1"/>
      </xdr:nvSpPr>
      <xdr:spPr>
        <a:xfrm>
          <a:off x="9339580" y="100387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110490</xdr:rowOff>
    </xdr:from>
    <xdr:to xmlns:xdr="http://schemas.openxmlformats.org/drawingml/2006/spreadsheetDrawing">
      <xdr:col>45</xdr:col>
      <xdr:colOff>177800</xdr:colOff>
      <xdr:row>55</xdr:row>
      <xdr:rowOff>144145</xdr:rowOff>
    </xdr:to>
    <xdr:cxnSp macro="">
      <xdr:nvCxnSpPr>
        <xdr:cNvPr id="347" name="直線コネクタ 346"/>
        <xdr:cNvCxnSpPr/>
      </xdr:nvCxnSpPr>
      <xdr:spPr>
        <a:xfrm flipV="1">
          <a:off x="7861300" y="954024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11430</xdr:rowOff>
    </xdr:from>
    <xdr:to xmlns:xdr="http://schemas.openxmlformats.org/drawingml/2006/spreadsheetDrawing">
      <xdr:col>46</xdr:col>
      <xdr:colOff>38100</xdr:colOff>
      <xdr:row>58</xdr:row>
      <xdr:rowOff>113030</xdr:rowOff>
    </xdr:to>
    <xdr:sp macro="" textlink="">
      <xdr:nvSpPr>
        <xdr:cNvPr id="348" name="フローチャート: 判断 347"/>
        <xdr:cNvSpPr/>
      </xdr:nvSpPr>
      <xdr:spPr>
        <a:xfrm>
          <a:off x="8699500" y="995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104140</xdr:rowOff>
    </xdr:from>
    <xdr:ext cx="598170" cy="259080"/>
    <xdr:sp macro="" textlink="">
      <xdr:nvSpPr>
        <xdr:cNvPr id="349" name="テキスト ボックス 348"/>
        <xdr:cNvSpPr txBox="1"/>
      </xdr:nvSpPr>
      <xdr:spPr>
        <a:xfrm>
          <a:off x="8450580" y="100482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144145</xdr:rowOff>
    </xdr:from>
    <xdr:to xmlns:xdr="http://schemas.openxmlformats.org/drawingml/2006/spreadsheetDrawing">
      <xdr:col>41</xdr:col>
      <xdr:colOff>50800</xdr:colOff>
      <xdr:row>56</xdr:row>
      <xdr:rowOff>60960</xdr:rowOff>
    </xdr:to>
    <xdr:cxnSp macro="">
      <xdr:nvCxnSpPr>
        <xdr:cNvPr id="350" name="直線コネクタ 349"/>
        <xdr:cNvCxnSpPr/>
      </xdr:nvCxnSpPr>
      <xdr:spPr>
        <a:xfrm flipV="1">
          <a:off x="6972300" y="957389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29845</xdr:rowOff>
    </xdr:from>
    <xdr:to xmlns:xdr="http://schemas.openxmlformats.org/drawingml/2006/spreadsheetDrawing">
      <xdr:col>41</xdr:col>
      <xdr:colOff>101600</xdr:colOff>
      <xdr:row>58</xdr:row>
      <xdr:rowOff>132080</xdr:rowOff>
    </xdr:to>
    <xdr:sp macro="" textlink="">
      <xdr:nvSpPr>
        <xdr:cNvPr id="351" name="フローチャート: 判断 350"/>
        <xdr:cNvSpPr/>
      </xdr:nvSpPr>
      <xdr:spPr>
        <a:xfrm>
          <a:off x="7810500" y="9973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122555</xdr:rowOff>
    </xdr:from>
    <xdr:ext cx="598170" cy="258445"/>
    <xdr:sp macro="" textlink="">
      <xdr:nvSpPr>
        <xdr:cNvPr id="352" name="テキスト ボックス 351"/>
        <xdr:cNvSpPr txBox="1"/>
      </xdr:nvSpPr>
      <xdr:spPr>
        <a:xfrm>
          <a:off x="7561580" y="100666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36195</xdr:rowOff>
    </xdr:from>
    <xdr:to xmlns:xdr="http://schemas.openxmlformats.org/drawingml/2006/spreadsheetDrawing">
      <xdr:col>36</xdr:col>
      <xdr:colOff>165100</xdr:colOff>
      <xdr:row>58</xdr:row>
      <xdr:rowOff>137795</xdr:rowOff>
    </xdr:to>
    <xdr:sp macro="" textlink="">
      <xdr:nvSpPr>
        <xdr:cNvPr id="353" name="フローチャート: 判断 352"/>
        <xdr:cNvSpPr/>
      </xdr:nvSpPr>
      <xdr:spPr>
        <a:xfrm>
          <a:off x="6921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128905</xdr:rowOff>
    </xdr:from>
    <xdr:ext cx="598170" cy="259080"/>
    <xdr:sp macro="" textlink="">
      <xdr:nvSpPr>
        <xdr:cNvPr id="354" name="テキスト ボックス 353"/>
        <xdr:cNvSpPr txBox="1"/>
      </xdr:nvSpPr>
      <xdr:spPr>
        <a:xfrm>
          <a:off x="6672580" y="100730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5" name="テキスト ボックス 35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6" name="テキスト ボックス 35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7" name="テキスト ボックス 35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8" name="テキスト ボックス 35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9" name="テキスト ボックス 35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151130</xdr:rowOff>
    </xdr:from>
    <xdr:to xmlns:xdr="http://schemas.openxmlformats.org/drawingml/2006/spreadsheetDrawing">
      <xdr:col>55</xdr:col>
      <xdr:colOff>50800</xdr:colOff>
      <xdr:row>53</xdr:row>
      <xdr:rowOff>81280</xdr:rowOff>
    </xdr:to>
    <xdr:sp macro="" textlink="">
      <xdr:nvSpPr>
        <xdr:cNvPr id="360" name="楕円 359"/>
        <xdr:cNvSpPr/>
      </xdr:nvSpPr>
      <xdr:spPr>
        <a:xfrm>
          <a:off x="10426700" y="906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104140</xdr:rowOff>
    </xdr:from>
    <xdr:ext cx="690245" cy="259080"/>
    <xdr:sp macro="" textlink="">
      <xdr:nvSpPr>
        <xdr:cNvPr id="361" name="農林水産業費該当値テキスト"/>
        <xdr:cNvSpPr txBox="1"/>
      </xdr:nvSpPr>
      <xdr:spPr>
        <a:xfrm>
          <a:off x="10528300" y="90195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2,113,931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50</xdr:row>
      <xdr:rowOff>8890</xdr:rowOff>
    </xdr:from>
    <xdr:to xmlns:xdr="http://schemas.openxmlformats.org/drawingml/2006/spreadsheetDrawing">
      <xdr:col>50</xdr:col>
      <xdr:colOff>165100</xdr:colOff>
      <xdr:row>50</xdr:row>
      <xdr:rowOff>110490</xdr:rowOff>
    </xdr:to>
    <xdr:sp macro="" textlink="">
      <xdr:nvSpPr>
        <xdr:cNvPr id="362" name="楕円 361"/>
        <xdr:cNvSpPr/>
      </xdr:nvSpPr>
      <xdr:spPr>
        <a:xfrm>
          <a:off x="9588500" y="858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150495</xdr:colOff>
      <xdr:row>48</xdr:row>
      <xdr:rowOff>127000</xdr:rowOff>
    </xdr:from>
    <xdr:ext cx="689610" cy="259080"/>
    <xdr:sp macro="" textlink="">
      <xdr:nvSpPr>
        <xdr:cNvPr id="363" name="テキスト ボックス 362"/>
        <xdr:cNvSpPr txBox="1"/>
      </xdr:nvSpPr>
      <xdr:spPr>
        <a:xfrm>
          <a:off x="9294495" y="835660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3,175,138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59690</xdr:rowOff>
    </xdr:from>
    <xdr:to xmlns:xdr="http://schemas.openxmlformats.org/drawingml/2006/spreadsheetDrawing">
      <xdr:col>46</xdr:col>
      <xdr:colOff>38100</xdr:colOff>
      <xdr:row>55</xdr:row>
      <xdr:rowOff>161290</xdr:rowOff>
    </xdr:to>
    <xdr:sp macro="" textlink="">
      <xdr:nvSpPr>
        <xdr:cNvPr id="364" name="楕円 363"/>
        <xdr:cNvSpPr/>
      </xdr:nvSpPr>
      <xdr:spPr>
        <a:xfrm>
          <a:off x="8699500" y="94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23495</xdr:colOff>
      <xdr:row>54</xdr:row>
      <xdr:rowOff>6985</xdr:rowOff>
    </xdr:from>
    <xdr:ext cx="689610" cy="258445"/>
    <xdr:sp macro="" textlink="">
      <xdr:nvSpPr>
        <xdr:cNvPr id="365" name="テキスト ボックス 364"/>
        <xdr:cNvSpPr txBox="1"/>
      </xdr:nvSpPr>
      <xdr:spPr>
        <a:xfrm>
          <a:off x="8405495" y="926528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93345</xdr:rowOff>
    </xdr:from>
    <xdr:to xmlns:xdr="http://schemas.openxmlformats.org/drawingml/2006/spreadsheetDrawing">
      <xdr:col>41</xdr:col>
      <xdr:colOff>101600</xdr:colOff>
      <xdr:row>56</xdr:row>
      <xdr:rowOff>23495</xdr:rowOff>
    </xdr:to>
    <xdr:sp macro="" textlink="">
      <xdr:nvSpPr>
        <xdr:cNvPr id="366" name="楕円 365"/>
        <xdr:cNvSpPr/>
      </xdr:nvSpPr>
      <xdr:spPr>
        <a:xfrm>
          <a:off x="7810500" y="95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86995</xdr:colOff>
      <xdr:row>54</xdr:row>
      <xdr:rowOff>40640</xdr:rowOff>
    </xdr:from>
    <xdr:ext cx="689610" cy="258445"/>
    <xdr:sp macro="" textlink="">
      <xdr:nvSpPr>
        <xdr:cNvPr id="367" name="テキスト ボックス 366"/>
        <xdr:cNvSpPr txBox="1"/>
      </xdr:nvSpPr>
      <xdr:spPr>
        <a:xfrm>
          <a:off x="7516495" y="929894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1,115,387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10160</xdr:rowOff>
    </xdr:from>
    <xdr:to xmlns:xdr="http://schemas.openxmlformats.org/drawingml/2006/spreadsheetDrawing">
      <xdr:col>36</xdr:col>
      <xdr:colOff>165100</xdr:colOff>
      <xdr:row>56</xdr:row>
      <xdr:rowOff>111760</xdr:rowOff>
    </xdr:to>
    <xdr:sp macro="" textlink="">
      <xdr:nvSpPr>
        <xdr:cNvPr id="368" name="楕円 367"/>
        <xdr:cNvSpPr/>
      </xdr:nvSpPr>
      <xdr:spPr>
        <a:xfrm>
          <a:off x="69215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128270</xdr:rowOff>
    </xdr:from>
    <xdr:ext cx="598170" cy="259080"/>
    <xdr:sp macro="" textlink="">
      <xdr:nvSpPr>
        <xdr:cNvPr id="369" name="テキスト ボックス 368"/>
        <xdr:cNvSpPr txBox="1"/>
      </xdr:nvSpPr>
      <xdr:spPr>
        <a:xfrm>
          <a:off x="6672580" y="9386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78" name="テキスト ボックス 377"/>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9" name="直線コネクタ 37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0" name="直線コネクタ 379"/>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1" name="テキスト ボックス 380"/>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2" name="直線コネクタ 381"/>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995" cy="259080"/>
    <xdr:sp macro="" textlink="">
      <xdr:nvSpPr>
        <xdr:cNvPr id="383" name="テキスト ボックス 382"/>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4" name="直線コネクタ 383"/>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85" name="テキスト ボックス 384"/>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6" name="直線コネクタ 385"/>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995" cy="259080"/>
    <xdr:sp macro="" textlink="">
      <xdr:nvSpPr>
        <xdr:cNvPr id="387" name="テキスト ボックス 386"/>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8" name="直線コネクタ 387"/>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5165" cy="259080"/>
    <xdr:sp macro="" textlink="">
      <xdr:nvSpPr>
        <xdr:cNvPr id="389" name="テキスト ボックス 388"/>
        <xdr:cNvSpPr txBox="1"/>
      </xdr:nvSpPr>
      <xdr:spPr>
        <a:xfrm>
          <a:off x="5918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91" name="テキスト ボックス 390"/>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76</xdr:row>
      <xdr:rowOff>30480</xdr:rowOff>
    </xdr:from>
    <xdr:to xmlns:xdr="http://schemas.openxmlformats.org/drawingml/2006/spreadsheetDrawing">
      <xdr:col>54</xdr:col>
      <xdr:colOff>189865</xdr:colOff>
      <xdr:row>79</xdr:row>
      <xdr:rowOff>43180</xdr:rowOff>
    </xdr:to>
    <xdr:cxnSp macro="">
      <xdr:nvCxnSpPr>
        <xdr:cNvPr id="393" name="直線コネクタ 392"/>
        <xdr:cNvCxnSpPr/>
      </xdr:nvCxnSpPr>
      <xdr:spPr>
        <a:xfrm flipV="1">
          <a:off x="10475595" y="13060680"/>
          <a:ext cx="1270" cy="527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46990</xdr:rowOff>
    </xdr:from>
    <xdr:ext cx="378460" cy="259080"/>
    <xdr:sp macro="" textlink="">
      <xdr:nvSpPr>
        <xdr:cNvPr id="394" name="商工費最小値テキスト"/>
        <xdr:cNvSpPr txBox="1"/>
      </xdr:nvSpPr>
      <xdr:spPr>
        <a:xfrm>
          <a:off x="10528300" y="135915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43180</xdr:rowOff>
    </xdr:from>
    <xdr:to xmlns:xdr="http://schemas.openxmlformats.org/drawingml/2006/spreadsheetDrawing">
      <xdr:col>55</xdr:col>
      <xdr:colOff>88900</xdr:colOff>
      <xdr:row>79</xdr:row>
      <xdr:rowOff>43180</xdr:rowOff>
    </xdr:to>
    <xdr:cxnSp macro="">
      <xdr:nvCxnSpPr>
        <xdr:cNvPr id="395" name="直線コネクタ 394"/>
        <xdr:cNvCxnSpPr/>
      </xdr:nvCxnSpPr>
      <xdr:spPr>
        <a:xfrm>
          <a:off x="10388600" y="1358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74</xdr:row>
      <xdr:rowOff>148590</xdr:rowOff>
    </xdr:from>
    <xdr:ext cx="598805" cy="259080"/>
    <xdr:sp macro="" textlink="">
      <xdr:nvSpPr>
        <xdr:cNvPr id="396" name="商工費最大値テキスト"/>
        <xdr:cNvSpPr txBox="1"/>
      </xdr:nvSpPr>
      <xdr:spPr>
        <a:xfrm>
          <a:off x="10528300" y="12835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416,086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76</xdr:row>
      <xdr:rowOff>30480</xdr:rowOff>
    </xdr:from>
    <xdr:to xmlns:xdr="http://schemas.openxmlformats.org/drawingml/2006/spreadsheetDrawing">
      <xdr:col>55</xdr:col>
      <xdr:colOff>88900</xdr:colOff>
      <xdr:row>76</xdr:row>
      <xdr:rowOff>30480</xdr:rowOff>
    </xdr:to>
    <xdr:cxnSp macro="">
      <xdr:nvCxnSpPr>
        <xdr:cNvPr id="397" name="直線コネクタ 396"/>
        <xdr:cNvCxnSpPr/>
      </xdr:nvCxnSpPr>
      <xdr:spPr>
        <a:xfrm>
          <a:off x="10388600" y="13060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136525</xdr:rowOff>
    </xdr:from>
    <xdr:to xmlns:xdr="http://schemas.openxmlformats.org/drawingml/2006/spreadsheetDrawing">
      <xdr:col>55</xdr:col>
      <xdr:colOff>0</xdr:colOff>
      <xdr:row>78</xdr:row>
      <xdr:rowOff>166370</xdr:rowOff>
    </xdr:to>
    <xdr:cxnSp macro="">
      <xdr:nvCxnSpPr>
        <xdr:cNvPr id="398" name="直線コネクタ 397"/>
        <xdr:cNvCxnSpPr/>
      </xdr:nvCxnSpPr>
      <xdr:spPr>
        <a:xfrm>
          <a:off x="9639300" y="1350962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99695</xdr:rowOff>
    </xdr:from>
    <xdr:ext cx="534670" cy="258445"/>
    <xdr:sp macro="" textlink="">
      <xdr:nvSpPr>
        <xdr:cNvPr id="399" name="商工費平均値テキスト"/>
        <xdr:cNvSpPr txBox="1"/>
      </xdr:nvSpPr>
      <xdr:spPr>
        <a:xfrm>
          <a:off x="10528300" y="133013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76835</xdr:rowOff>
    </xdr:from>
    <xdr:to xmlns:xdr="http://schemas.openxmlformats.org/drawingml/2006/spreadsheetDrawing">
      <xdr:col>55</xdr:col>
      <xdr:colOff>50800</xdr:colOff>
      <xdr:row>79</xdr:row>
      <xdr:rowOff>6985</xdr:rowOff>
    </xdr:to>
    <xdr:sp macro="" textlink="">
      <xdr:nvSpPr>
        <xdr:cNvPr id="400" name="フローチャート: 判断 399"/>
        <xdr:cNvSpPr/>
      </xdr:nvSpPr>
      <xdr:spPr>
        <a:xfrm>
          <a:off x="10426700" y="134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136525</xdr:rowOff>
    </xdr:from>
    <xdr:to xmlns:xdr="http://schemas.openxmlformats.org/drawingml/2006/spreadsheetDrawing">
      <xdr:col>50</xdr:col>
      <xdr:colOff>114300</xdr:colOff>
      <xdr:row>78</xdr:row>
      <xdr:rowOff>140335</xdr:rowOff>
    </xdr:to>
    <xdr:cxnSp macro="">
      <xdr:nvCxnSpPr>
        <xdr:cNvPr id="401" name="直線コネクタ 400"/>
        <xdr:cNvCxnSpPr/>
      </xdr:nvCxnSpPr>
      <xdr:spPr>
        <a:xfrm flipV="1">
          <a:off x="8750300" y="135096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73025</xdr:rowOff>
    </xdr:from>
    <xdr:to xmlns:xdr="http://schemas.openxmlformats.org/drawingml/2006/spreadsheetDrawing">
      <xdr:col>50</xdr:col>
      <xdr:colOff>165100</xdr:colOff>
      <xdr:row>79</xdr:row>
      <xdr:rowOff>3175</xdr:rowOff>
    </xdr:to>
    <xdr:sp macro="" textlink="">
      <xdr:nvSpPr>
        <xdr:cNvPr id="402" name="フローチャート: 判断 401"/>
        <xdr:cNvSpPr/>
      </xdr:nvSpPr>
      <xdr:spPr>
        <a:xfrm>
          <a:off x="9588500" y="1344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19685</xdr:rowOff>
    </xdr:from>
    <xdr:ext cx="534035" cy="258445"/>
    <xdr:sp macro="" textlink="">
      <xdr:nvSpPr>
        <xdr:cNvPr id="403" name="テキスト ボックス 402"/>
        <xdr:cNvSpPr txBox="1"/>
      </xdr:nvSpPr>
      <xdr:spPr>
        <a:xfrm>
          <a:off x="9371965" y="13221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71</xdr:row>
      <xdr:rowOff>41910</xdr:rowOff>
    </xdr:from>
    <xdr:to xmlns:xdr="http://schemas.openxmlformats.org/drawingml/2006/spreadsheetDrawing">
      <xdr:col>45</xdr:col>
      <xdr:colOff>177800</xdr:colOff>
      <xdr:row>78</xdr:row>
      <xdr:rowOff>140335</xdr:rowOff>
    </xdr:to>
    <xdr:cxnSp macro="">
      <xdr:nvCxnSpPr>
        <xdr:cNvPr id="404" name="直線コネクタ 403"/>
        <xdr:cNvCxnSpPr/>
      </xdr:nvCxnSpPr>
      <xdr:spPr>
        <a:xfrm>
          <a:off x="7861300" y="12214860"/>
          <a:ext cx="889000" cy="129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83820</xdr:rowOff>
    </xdr:from>
    <xdr:to xmlns:xdr="http://schemas.openxmlformats.org/drawingml/2006/spreadsheetDrawing">
      <xdr:col>46</xdr:col>
      <xdr:colOff>38100</xdr:colOff>
      <xdr:row>79</xdr:row>
      <xdr:rowOff>13970</xdr:rowOff>
    </xdr:to>
    <xdr:sp macro="" textlink="">
      <xdr:nvSpPr>
        <xdr:cNvPr id="405" name="フローチャート: 判断 404"/>
        <xdr:cNvSpPr/>
      </xdr:nvSpPr>
      <xdr:spPr>
        <a:xfrm>
          <a:off x="86995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30480</xdr:rowOff>
    </xdr:from>
    <xdr:ext cx="534035" cy="258445"/>
    <xdr:sp macro="" textlink="">
      <xdr:nvSpPr>
        <xdr:cNvPr id="406" name="テキスト ボックス 405"/>
        <xdr:cNvSpPr txBox="1"/>
      </xdr:nvSpPr>
      <xdr:spPr>
        <a:xfrm>
          <a:off x="8482965" y="13232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71</xdr:row>
      <xdr:rowOff>41910</xdr:rowOff>
    </xdr:from>
    <xdr:to xmlns:xdr="http://schemas.openxmlformats.org/drawingml/2006/spreadsheetDrawing">
      <xdr:col>41</xdr:col>
      <xdr:colOff>50800</xdr:colOff>
      <xdr:row>76</xdr:row>
      <xdr:rowOff>66675</xdr:rowOff>
    </xdr:to>
    <xdr:cxnSp macro="">
      <xdr:nvCxnSpPr>
        <xdr:cNvPr id="407" name="直線コネクタ 406"/>
        <xdr:cNvCxnSpPr/>
      </xdr:nvCxnSpPr>
      <xdr:spPr>
        <a:xfrm flipV="1">
          <a:off x="6972300" y="12214860"/>
          <a:ext cx="889000" cy="882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33020</xdr:rowOff>
    </xdr:from>
    <xdr:to xmlns:xdr="http://schemas.openxmlformats.org/drawingml/2006/spreadsheetDrawing">
      <xdr:col>41</xdr:col>
      <xdr:colOff>101600</xdr:colOff>
      <xdr:row>78</xdr:row>
      <xdr:rowOff>134620</xdr:rowOff>
    </xdr:to>
    <xdr:sp macro="" textlink="">
      <xdr:nvSpPr>
        <xdr:cNvPr id="408" name="フローチャート: 判断 407"/>
        <xdr:cNvSpPr/>
      </xdr:nvSpPr>
      <xdr:spPr>
        <a:xfrm>
          <a:off x="7810500" y="134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78</xdr:row>
      <xdr:rowOff>125730</xdr:rowOff>
    </xdr:from>
    <xdr:ext cx="598170" cy="259080"/>
    <xdr:sp macro="" textlink="">
      <xdr:nvSpPr>
        <xdr:cNvPr id="409" name="テキスト ボックス 408"/>
        <xdr:cNvSpPr txBox="1"/>
      </xdr:nvSpPr>
      <xdr:spPr>
        <a:xfrm>
          <a:off x="7561580" y="134988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62230</xdr:rowOff>
    </xdr:from>
    <xdr:to xmlns:xdr="http://schemas.openxmlformats.org/drawingml/2006/spreadsheetDrawing">
      <xdr:col>36</xdr:col>
      <xdr:colOff>165100</xdr:colOff>
      <xdr:row>78</xdr:row>
      <xdr:rowOff>163830</xdr:rowOff>
    </xdr:to>
    <xdr:sp macro="" textlink="">
      <xdr:nvSpPr>
        <xdr:cNvPr id="410" name="フローチャート: 判断 409"/>
        <xdr:cNvSpPr/>
      </xdr:nvSpPr>
      <xdr:spPr>
        <a:xfrm>
          <a:off x="6921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154940</xdr:rowOff>
    </xdr:from>
    <xdr:ext cx="534035" cy="258445"/>
    <xdr:sp macro="" textlink="">
      <xdr:nvSpPr>
        <xdr:cNvPr id="411" name="テキスト ボックス 410"/>
        <xdr:cNvSpPr txBox="1"/>
      </xdr:nvSpPr>
      <xdr:spPr>
        <a:xfrm>
          <a:off x="6704965" y="135280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114935</xdr:rowOff>
    </xdr:from>
    <xdr:to xmlns:xdr="http://schemas.openxmlformats.org/drawingml/2006/spreadsheetDrawing">
      <xdr:col>55</xdr:col>
      <xdr:colOff>50800</xdr:colOff>
      <xdr:row>79</xdr:row>
      <xdr:rowOff>45085</xdr:rowOff>
    </xdr:to>
    <xdr:sp macro="" textlink="">
      <xdr:nvSpPr>
        <xdr:cNvPr id="417" name="楕円 416"/>
        <xdr:cNvSpPr/>
      </xdr:nvSpPr>
      <xdr:spPr>
        <a:xfrm>
          <a:off x="104267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55245</xdr:rowOff>
    </xdr:from>
    <xdr:ext cx="534670" cy="258445"/>
    <xdr:sp macro="" textlink="">
      <xdr:nvSpPr>
        <xdr:cNvPr id="418" name="商工費該当値テキスト"/>
        <xdr:cNvSpPr txBox="1"/>
      </xdr:nvSpPr>
      <xdr:spPr>
        <a:xfrm>
          <a:off x="10528300" y="13428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86360</xdr:rowOff>
    </xdr:from>
    <xdr:to xmlns:xdr="http://schemas.openxmlformats.org/drawingml/2006/spreadsheetDrawing">
      <xdr:col>50</xdr:col>
      <xdr:colOff>165100</xdr:colOff>
      <xdr:row>79</xdr:row>
      <xdr:rowOff>15875</xdr:rowOff>
    </xdr:to>
    <xdr:sp macro="" textlink="">
      <xdr:nvSpPr>
        <xdr:cNvPr id="419" name="楕円 418"/>
        <xdr:cNvSpPr/>
      </xdr:nvSpPr>
      <xdr:spPr>
        <a:xfrm>
          <a:off x="95885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6985</xdr:rowOff>
    </xdr:from>
    <xdr:ext cx="534035" cy="258445"/>
    <xdr:sp macro="" textlink="">
      <xdr:nvSpPr>
        <xdr:cNvPr id="420" name="テキスト ボックス 419"/>
        <xdr:cNvSpPr txBox="1"/>
      </xdr:nvSpPr>
      <xdr:spPr>
        <a:xfrm>
          <a:off x="9371965" y="13551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89535</xdr:rowOff>
    </xdr:from>
    <xdr:to xmlns:xdr="http://schemas.openxmlformats.org/drawingml/2006/spreadsheetDrawing">
      <xdr:col>46</xdr:col>
      <xdr:colOff>38100</xdr:colOff>
      <xdr:row>79</xdr:row>
      <xdr:rowOff>19685</xdr:rowOff>
    </xdr:to>
    <xdr:sp macro="" textlink="">
      <xdr:nvSpPr>
        <xdr:cNvPr id="421" name="楕円 420"/>
        <xdr:cNvSpPr/>
      </xdr:nvSpPr>
      <xdr:spPr>
        <a:xfrm>
          <a:off x="8699500" y="1346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10795</xdr:rowOff>
    </xdr:from>
    <xdr:ext cx="534035" cy="258445"/>
    <xdr:sp macro="" textlink="">
      <xdr:nvSpPr>
        <xdr:cNvPr id="422" name="テキスト ボックス 421"/>
        <xdr:cNvSpPr txBox="1"/>
      </xdr:nvSpPr>
      <xdr:spPr>
        <a:xfrm>
          <a:off x="8482965" y="13555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70</xdr:row>
      <xdr:rowOff>162560</xdr:rowOff>
    </xdr:from>
    <xdr:to xmlns:xdr="http://schemas.openxmlformats.org/drawingml/2006/spreadsheetDrawing">
      <xdr:col>41</xdr:col>
      <xdr:colOff>101600</xdr:colOff>
      <xdr:row>71</xdr:row>
      <xdr:rowOff>92710</xdr:rowOff>
    </xdr:to>
    <xdr:sp macro="" textlink="">
      <xdr:nvSpPr>
        <xdr:cNvPr id="423" name="楕円 422"/>
        <xdr:cNvSpPr/>
      </xdr:nvSpPr>
      <xdr:spPr>
        <a:xfrm>
          <a:off x="7810500" y="1216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86995</xdr:colOff>
      <xdr:row>69</xdr:row>
      <xdr:rowOff>109220</xdr:rowOff>
    </xdr:from>
    <xdr:ext cx="689610" cy="258445"/>
    <xdr:sp macro="" textlink="">
      <xdr:nvSpPr>
        <xdr:cNvPr id="424" name="テキスト ボックス 423"/>
        <xdr:cNvSpPr txBox="1"/>
      </xdr:nvSpPr>
      <xdr:spPr>
        <a:xfrm>
          <a:off x="7516495" y="1193927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15875</xdr:rowOff>
    </xdr:from>
    <xdr:to xmlns:xdr="http://schemas.openxmlformats.org/drawingml/2006/spreadsheetDrawing">
      <xdr:col>36</xdr:col>
      <xdr:colOff>165100</xdr:colOff>
      <xdr:row>76</xdr:row>
      <xdr:rowOff>117475</xdr:rowOff>
    </xdr:to>
    <xdr:sp macro="" textlink="">
      <xdr:nvSpPr>
        <xdr:cNvPr id="425" name="楕円 424"/>
        <xdr:cNvSpPr/>
      </xdr:nvSpPr>
      <xdr:spPr>
        <a:xfrm>
          <a:off x="6921500" y="1304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74</xdr:row>
      <xdr:rowOff>133985</xdr:rowOff>
    </xdr:from>
    <xdr:ext cx="598170" cy="258445"/>
    <xdr:sp macro="" textlink="">
      <xdr:nvSpPr>
        <xdr:cNvPr id="426" name="テキスト ボックス 425"/>
        <xdr:cNvSpPr txBox="1"/>
      </xdr:nvSpPr>
      <xdr:spPr>
        <a:xfrm>
          <a:off x="6672580" y="12821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5" name="テキスト ボックス 434"/>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7" name="直線コネクタ 436"/>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38" name="テキスト ボックス 437"/>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39" name="直線コネクタ 438"/>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995" cy="258445"/>
    <xdr:sp macro="" textlink="">
      <xdr:nvSpPr>
        <xdr:cNvPr id="440" name="テキスト ボックス 439"/>
        <xdr:cNvSpPr txBox="1"/>
      </xdr:nvSpPr>
      <xdr:spPr>
        <a:xfrm>
          <a:off x="6008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1" name="直線コネクタ 440"/>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995" cy="259080"/>
    <xdr:sp macro="" textlink="">
      <xdr:nvSpPr>
        <xdr:cNvPr id="442" name="テキスト ボックス 441"/>
        <xdr:cNvSpPr txBox="1"/>
      </xdr:nvSpPr>
      <xdr:spPr>
        <a:xfrm>
          <a:off x="6008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3" name="直線コネクタ 442"/>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995" cy="258445"/>
    <xdr:sp macro="" textlink="">
      <xdr:nvSpPr>
        <xdr:cNvPr id="444" name="テキスト ボックス 443"/>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5" name="直線コネクタ 444"/>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46" name="テキスト ボックス 445"/>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47" name="直線コネクタ 446"/>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5165" cy="259080"/>
    <xdr:sp macro="" textlink="">
      <xdr:nvSpPr>
        <xdr:cNvPr id="448" name="テキスト ボックス 447"/>
        <xdr:cNvSpPr txBox="1"/>
      </xdr:nvSpPr>
      <xdr:spPr>
        <a:xfrm>
          <a:off x="5918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50" name="テキスト ボックス 449"/>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135255</xdr:rowOff>
    </xdr:from>
    <xdr:to xmlns:xdr="http://schemas.openxmlformats.org/drawingml/2006/spreadsheetDrawing">
      <xdr:col>54</xdr:col>
      <xdr:colOff>189865</xdr:colOff>
      <xdr:row>99</xdr:row>
      <xdr:rowOff>34290</xdr:rowOff>
    </xdr:to>
    <xdr:cxnSp macro="">
      <xdr:nvCxnSpPr>
        <xdr:cNvPr id="452" name="直線コネクタ 451"/>
        <xdr:cNvCxnSpPr/>
      </xdr:nvCxnSpPr>
      <xdr:spPr>
        <a:xfrm flipV="1">
          <a:off x="10475595" y="15565755"/>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38100</xdr:rowOff>
    </xdr:from>
    <xdr:ext cx="534670" cy="259080"/>
    <xdr:sp macro="" textlink="">
      <xdr:nvSpPr>
        <xdr:cNvPr id="453" name="土木費最小値テキスト"/>
        <xdr:cNvSpPr txBox="1"/>
      </xdr:nvSpPr>
      <xdr:spPr>
        <a:xfrm>
          <a:off x="10528300" y="17011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34290</xdr:rowOff>
    </xdr:from>
    <xdr:to xmlns:xdr="http://schemas.openxmlformats.org/drawingml/2006/spreadsheetDrawing">
      <xdr:col>55</xdr:col>
      <xdr:colOff>88900</xdr:colOff>
      <xdr:row>99</xdr:row>
      <xdr:rowOff>34290</xdr:rowOff>
    </xdr:to>
    <xdr:cxnSp macro="">
      <xdr:nvCxnSpPr>
        <xdr:cNvPr id="454" name="直線コネクタ 453"/>
        <xdr:cNvCxnSpPr/>
      </xdr:nvCxnSpPr>
      <xdr:spPr>
        <a:xfrm>
          <a:off x="10388600" y="1700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81915</xdr:rowOff>
    </xdr:from>
    <xdr:ext cx="598805" cy="259080"/>
    <xdr:sp macro="" textlink="">
      <xdr:nvSpPr>
        <xdr:cNvPr id="455" name="土木費最大値テキスト"/>
        <xdr:cNvSpPr txBox="1"/>
      </xdr:nvSpPr>
      <xdr:spPr>
        <a:xfrm>
          <a:off x="10528300" y="15340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922,776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135255</xdr:rowOff>
    </xdr:from>
    <xdr:to xmlns:xdr="http://schemas.openxmlformats.org/drawingml/2006/spreadsheetDrawing">
      <xdr:col>55</xdr:col>
      <xdr:colOff>88900</xdr:colOff>
      <xdr:row>90</xdr:row>
      <xdr:rowOff>135255</xdr:rowOff>
    </xdr:to>
    <xdr:cxnSp macro="">
      <xdr:nvCxnSpPr>
        <xdr:cNvPr id="456" name="直線コネクタ 455"/>
        <xdr:cNvCxnSpPr/>
      </xdr:nvCxnSpPr>
      <xdr:spPr>
        <a:xfrm>
          <a:off x="10388600" y="1556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140335</xdr:rowOff>
    </xdr:from>
    <xdr:to xmlns:xdr="http://schemas.openxmlformats.org/drawingml/2006/spreadsheetDrawing">
      <xdr:col>55</xdr:col>
      <xdr:colOff>0</xdr:colOff>
      <xdr:row>97</xdr:row>
      <xdr:rowOff>157480</xdr:rowOff>
    </xdr:to>
    <xdr:cxnSp macro="">
      <xdr:nvCxnSpPr>
        <xdr:cNvPr id="457" name="直線コネクタ 456"/>
        <xdr:cNvCxnSpPr/>
      </xdr:nvCxnSpPr>
      <xdr:spPr>
        <a:xfrm flipV="1">
          <a:off x="9639300" y="16256635"/>
          <a:ext cx="838200" cy="531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83185</xdr:rowOff>
    </xdr:from>
    <xdr:ext cx="598805" cy="259080"/>
    <xdr:sp macro="" textlink="">
      <xdr:nvSpPr>
        <xdr:cNvPr id="458" name="土木費平均値テキスト"/>
        <xdr:cNvSpPr txBox="1"/>
      </xdr:nvSpPr>
      <xdr:spPr>
        <a:xfrm>
          <a:off x="10528300" y="167138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104775</xdr:rowOff>
    </xdr:from>
    <xdr:to xmlns:xdr="http://schemas.openxmlformats.org/drawingml/2006/spreadsheetDrawing">
      <xdr:col>55</xdr:col>
      <xdr:colOff>50800</xdr:colOff>
      <xdr:row>98</xdr:row>
      <xdr:rowOff>34925</xdr:rowOff>
    </xdr:to>
    <xdr:sp macro="" textlink="">
      <xdr:nvSpPr>
        <xdr:cNvPr id="459" name="フローチャート: 判断 458"/>
        <xdr:cNvSpPr/>
      </xdr:nvSpPr>
      <xdr:spPr>
        <a:xfrm>
          <a:off x="1042670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100330</xdr:rowOff>
    </xdr:from>
    <xdr:to xmlns:xdr="http://schemas.openxmlformats.org/drawingml/2006/spreadsheetDrawing">
      <xdr:col>50</xdr:col>
      <xdr:colOff>114300</xdr:colOff>
      <xdr:row>97</xdr:row>
      <xdr:rowOff>157480</xdr:rowOff>
    </xdr:to>
    <xdr:cxnSp macro="">
      <xdr:nvCxnSpPr>
        <xdr:cNvPr id="460" name="直線コネクタ 459"/>
        <xdr:cNvCxnSpPr/>
      </xdr:nvCxnSpPr>
      <xdr:spPr>
        <a:xfrm>
          <a:off x="8750300" y="1673098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115570</xdr:rowOff>
    </xdr:from>
    <xdr:to xmlns:xdr="http://schemas.openxmlformats.org/drawingml/2006/spreadsheetDrawing">
      <xdr:col>50</xdr:col>
      <xdr:colOff>165100</xdr:colOff>
      <xdr:row>98</xdr:row>
      <xdr:rowOff>45720</xdr:rowOff>
    </xdr:to>
    <xdr:sp macro="" textlink="">
      <xdr:nvSpPr>
        <xdr:cNvPr id="461" name="フローチャート: 判断 460"/>
        <xdr:cNvSpPr/>
      </xdr:nvSpPr>
      <xdr:spPr>
        <a:xfrm>
          <a:off x="9588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36830</xdr:rowOff>
    </xdr:from>
    <xdr:ext cx="598170" cy="259080"/>
    <xdr:sp macro="" textlink="">
      <xdr:nvSpPr>
        <xdr:cNvPr id="462" name="テキスト ボックス 461"/>
        <xdr:cNvSpPr txBox="1"/>
      </xdr:nvSpPr>
      <xdr:spPr>
        <a:xfrm>
          <a:off x="9339580" y="16838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6985</xdr:rowOff>
    </xdr:from>
    <xdr:to xmlns:xdr="http://schemas.openxmlformats.org/drawingml/2006/spreadsheetDrawing">
      <xdr:col>45</xdr:col>
      <xdr:colOff>177800</xdr:colOff>
      <xdr:row>97</xdr:row>
      <xdr:rowOff>100330</xdr:rowOff>
    </xdr:to>
    <xdr:cxnSp macro="">
      <xdr:nvCxnSpPr>
        <xdr:cNvPr id="463" name="直線コネクタ 462"/>
        <xdr:cNvCxnSpPr/>
      </xdr:nvCxnSpPr>
      <xdr:spPr>
        <a:xfrm>
          <a:off x="7861300" y="1663763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128905</xdr:rowOff>
    </xdr:from>
    <xdr:to xmlns:xdr="http://schemas.openxmlformats.org/drawingml/2006/spreadsheetDrawing">
      <xdr:col>46</xdr:col>
      <xdr:colOff>38100</xdr:colOff>
      <xdr:row>98</xdr:row>
      <xdr:rowOff>59055</xdr:rowOff>
    </xdr:to>
    <xdr:sp macro="" textlink="">
      <xdr:nvSpPr>
        <xdr:cNvPr id="464" name="フローチャート: 判断 463"/>
        <xdr:cNvSpPr/>
      </xdr:nvSpPr>
      <xdr:spPr>
        <a:xfrm>
          <a:off x="8699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50800</xdr:rowOff>
    </xdr:from>
    <xdr:ext cx="598170" cy="259080"/>
    <xdr:sp macro="" textlink="">
      <xdr:nvSpPr>
        <xdr:cNvPr id="465" name="テキスト ボックス 464"/>
        <xdr:cNvSpPr txBox="1"/>
      </xdr:nvSpPr>
      <xdr:spPr>
        <a:xfrm>
          <a:off x="8450580" y="16852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120650</xdr:rowOff>
    </xdr:from>
    <xdr:to xmlns:xdr="http://schemas.openxmlformats.org/drawingml/2006/spreadsheetDrawing">
      <xdr:col>41</xdr:col>
      <xdr:colOff>50800</xdr:colOff>
      <xdr:row>97</xdr:row>
      <xdr:rowOff>6985</xdr:rowOff>
    </xdr:to>
    <xdr:cxnSp macro="">
      <xdr:nvCxnSpPr>
        <xdr:cNvPr id="466" name="直線コネクタ 465"/>
        <xdr:cNvCxnSpPr/>
      </xdr:nvCxnSpPr>
      <xdr:spPr>
        <a:xfrm>
          <a:off x="6972300" y="1657985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125095</xdr:rowOff>
    </xdr:from>
    <xdr:to xmlns:xdr="http://schemas.openxmlformats.org/drawingml/2006/spreadsheetDrawing">
      <xdr:col>41</xdr:col>
      <xdr:colOff>101600</xdr:colOff>
      <xdr:row>98</xdr:row>
      <xdr:rowOff>55245</xdr:rowOff>
    </xdr:to>
    <xdr:sp macro="" textlink="">
      <xdr:nvSpPr>
        <xdr:cNvPr id="467" name="フローチャート: 判断 466"/>
        <xdr:cNvSpPr/>
      </xdr:nvSpPr>
      <xdr:spPr>
        <a:xfrm>
          <a:off x="7810500" y="1675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46355</xdr:rowOff>
    </xdr:from>
    <xdr:ext cx="598170" cy="259080"/>
    <xdr:sp macro="" textlink="">
      <xdr:nvSpPr>
        <xdr:cNvPr id="468" name="テキスト ボックス 467"/>
        <xdr:cNvSpPr txBox="1"/>
      </xdr:nvSpPr>
      <xdr:spPr>
        <a:xfrm>
          <a:off x="7561580" y="168484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118110</xdr:rowOff>
    </xdr:from>
    <xdr:to xmlns:xdr="http://schemas.openxmlformats.org/drawingml/2006/spreadsheetDrawing">
      <xdr:col>36</xdr:col>
      <xdr:colOff>165100</xdr:colOff>
      <xdr:row>98</xdr:row>
      <xdr:rowOff>48260</xdr:rowOff>
    </xdr:to>
    <xdr:sp macro="" textlink="">
      <xdr:nvSpPr>
        <xdr:cNvPr id="469" name="フローチャート: 判断 468"/>
        <xdr:cNvSpPr/>
      </xdr:nvSpPr>
      <xdr:spPr>
        <a:xfrm>
          <a:off x="69215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39370</xdr:rowOff>
    </xdr:from>
    <xdr:ext cx="598170" cy="259080"/>
    <xdr:sp macro="" textlink="">
      <xdr:nvSpPr>
        <xdr:cNvPr id="470" name="テキスト ボックス 469"/>
        <xdr:cNvSpPr txBox="1"/>
      </xdr:nvSpPr>
      <xdr:spPr>
        <a:xfrm>
          <a:off x="6672580" y="168414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89535</xdr:rowOff>
    </xdr:from>
    <xdr:to xmlns:xdr="http://schemas.openxmlformats.org/drawingml/2006/spreadsheetDrawing">
      <xdr:col>55</xdr:col>
      <xdr:colOff>50800</xdr:colOff>
      <xdr:row>95</xdr:row>
      <xdr:rowOff>19685</xdr:rowOff>
    </xdr:to>
    <xdr:sp macro="" textlink="">
      <xdr:nvSpPr>
        <xdr:cNvPr id="476" name="楕円 475"/>
        <xdr:cNvSpPr/>
      </xdr:nvSpPr>
      <xdr:spPr>
        <a:xfrm>
          <a:off x="10426700" y="162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112395</xdr:rowOff>
    </xdr:from>
    <xdr:ext cx="598805" cy="258445"/>
    <xdr:sp macro="" textlink="">
      <xdr:nvSpPr>
        <xdr:cNvPr id="477" name="土木費該当値テキスト"/>
        <xdr:cNvSpPr txBox="1"/>
      </xdr:nvSpPr>
      <xdr:spPr>
        <a:xfrm>
          <a:off x="10528300" y="160572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106680</xdr:rowOff>
    </xdr:from>
    <xdr:to xmlns:xdr="http://schemas.openxmlformats.org/drawingml/2006/spreadsheetDrawing">
      <xdr:col>50</xdr:col>
      <xdr:colOff>165100</xdr:colOff>
      <xdr:row>98</xdr:row>
      <xdr:rowOff>36830</xdr:rowOff>
    </xdr:to>
    <xdr:sp macro="" textlink="">
      <xdr:nvSpPr>
        <xdr:cNvPr id="478" name="楕円 477"/>
        <xdr:cNvSpPr/>
      </xdr:nvSpPr>
      <xdr:spPr>
        <a:xfrm>
          <a:off x="9588500" y="167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53340</xdr:rowOff>
    </xdr:from>
    <xdr:ext cx="598170" cy="258445"/>
    <xdr:sp macro="" textlink="">
      <xdr:nvSpPr>
        <xdr:cNvPr id="479" name="テキスト ボックス 478"/>
        <xdr:cNvSpPr txBox="1"/>
      </xdr:nvSpPr>
      <xdr:spPr>
        <a:xfrm>
          <a:off x="9339580" y="16512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49530</xdr:rowOff>
    </xdr:from>
    <xdr:to xmlns:xdr="http://schemas.openxmlformats.org/drawingml/2006/spreadsheetDrawing">
      <xdr:col>46</xdr:col>
      <xdr:colOff>38100</xdr:colOff>
      <xdr:row>97</xdr:row>
      <xdr:rowOff>151130</xdr:rowOff>
    </xdr:to>
    <xdr:sp macro="" textlink="">
      <xdr:nvSpPr>
        <xdr:cNvPr id="480" name="楕円 479"/>
        <xdr:cNvSpPr/>
      </xdr:nvSpPr>
      <xdr:spPr>
        <a:xfrm>
          <a:off x="8699500"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167640</xdr:rowOff>
    </xdr:from>
    <xdr:ext cx="598170" cy="258445"/>
    <xdr:sp macro="" textlink="">
      <xdr:nvSpPr>
        <xdr:cNvPr id="481" name="テキスト ボックス 480"/>
        <xdr:cNvSpPr txBox="1"/>
      </xdr:nvSpPr>
      <xdr:spPr>
        <a:xfrm>
          <a:off x="8450580" y="164553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127635</xdr:rowOff>
    </xdr:from>
    <xdr:to xmlns:xdr="http://schemas.openxmlformats.org/drawingml/2006/spreadsheetDrawing">
      <xdr:col>41</xdr:col>
      <xdr:colOff>101600</xdr:colOff>
      <xdr:row>97</xdr:row>
      <xdr:rowOff>57785</xdr:rowOff>
    </xdr:to>
    <xdr:sp macro="" textlink="">
      <xdr:nvSpPr>
        <xdr:cNvPr id="482" name="楕円 481"/>
        <xdr:cNvSpPr/>
      </xdr:nvSpPr>
      <xdr:spPr>
        <a:xfrm>
          <a:off x="7810500" y="165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74930</xdr:rowOff>
    </xdr:from>
    <xdr:ext cx="598170" cy="258445"/>
    <xdr:sp macro="" textlink="">
      <xdr:nvSpPr>
        <xdr:cNvPr id="483" name="テキスト ボックス 482"/>
        <xdr:cNvSpPr txBox="1"/>
      </xdr:nvSpPr>
      <xdr:spPr>
        <a:xfrm>
          <a:off x="7561580" y="163626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69850</xdr:rowOff>
    </xdr:from>
    <xdr:to xmlns:xdr="http://schemas.openxmlformats.org/drawingml/2006/spreadsheetDrawing">
      <xdr:col>36</xdr:col>
      <xdr:colOff>165100</xdr:colOff>
      <xdr:row>97</xdr:row>
      <xdr:rowOff>0</xdr:rowOff>
    </xdr:to>
    <xdr:sp macro="" textlink="">
      <xdr:nvSpPr>
        <xdr:cNvPr id="484" name="楕円 483"/>
        <xdr:cNvSpPr/>
      </xdr:nvSpPr>
      <xdr:spPr>
        <a:xfrm>
          <a:off x="6921500" y="165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16510</xdr:rowOff>
    </xdr:from>
    <xdr:ext cx="598170" cy="259080"/>
    <xdr:sp macro="" textlink="">
      <xdr:nvSpPr>
        <xdr:cNvPr id="485" name="テキスト ボックス 484"/>
        <xdr:cNvSpPr txBox="1"/>
      </xdr:nvSpPr>
      <xdr:spPr>
        <a:xfrm>
          <a:off x="6672580" y="163042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4" name="テキスト ボックス 493"/>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6" name="直線コネクタ 495"/>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285" cy="258445"/>
    <xdr:sp macro="" textlink="">
      <xdr:nvSpPr>
        <xdr:cNvPr id="497" name="テキスト ボックス 496"/>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8" name="直線コネクタ 497"/>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4995" cy="258445"/>
    <xdr:sp macro="" textlink="">
      <xdr:nvSpPr>
        <xdr:cNvPr id="499" name="テキスト ボックス 498"/>
        <xdr:cNvSpPr txBox="1"/>
      </xdr:nvSpPr>
      <xdr:spPr>
        <a:xfrm>
          <a:off x="11850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0" name="直線コネクタ 499"/>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4995" cy="258445"/>
    <xdr:sp macro="" textlink="">
      <xdr:nvSpPr>
        <xdr:cNvPr id="501" name="テキスト ボックス 500"/>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2" name="直線コネクタ 501"/>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4995" cy="258445"/>
    <xdr:sp macro="" textlink="">
      <xdr:nvSpPr>
        <xdr:cNvPr id="503" name="テキスト ボックス 502"/>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5" name="テキスト ボックス 504"/>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147955</xdr:rowOff>
    </xdr:from>
    <xdr:to xmlns:xdr="http://schemas.openxmlformats.org/drawingml/2006/spreadsheetDrawing">
      <xdr:col>85</xdr:col>
      <xdr:colOff>126365</xdr:colOff>
      <xdr:row>38</xdr:row>
      <xdr:rowOff>102235</xdr:rowOff>
    </xdr:to>
    <xdr:cxnSp macro="">
      <xdr:nvCxnSpPr>
        <xdr:cNvPr id="507" name="直線コネクタ 506"/>
        <xdr:cNvCxnSpPr/>
      </xdr:nvCxnSpPr>
      <xdr:spPr>
        <a:xfrm flipV="1">
          <a:off x="16317595" y="5291455"/>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106045</xdr:rowOff>
    </xdr:from>
    <xdr:ext cx="469900" cy="259080"/>
    <xdr:sp macro="" textlink="">
      <xdr:nvSpPr>
        <xdr:cNvPr id="508" name="消防費最小値テキスト"/>
        <xdr:cNvSpPr txBox="1"/>
      </xdr:nvSpPr>
      <xdr:spPr>
        <a:xfrm>
          <a:off x="16370300" y="6621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102235</xdr:rowOff>
    </xdr:from>
    <xdr:to xmlns:xdr="http://schemas.openxmlformats.org/drawingml/2006/spreadsheetDrawing">
      <xdr:col>86</xdr:col>
      <xdr:colOff>25400</xdr:colOff>
      <xdr:row>38</xdr:row>
      <xdr:rowOff>102235</xdr:rowOff>
    </xdr:to>
    <xdr:cxnSp macro="">
      <xdr:nvCxnSpPr>
        <xdr:cNvPr id="509" name="直線コネクタ 508"/>
        <xdr:cNvCxnSpPr/>
      </xdr:nvCxnSpPr>
      <xdr:spPr>
        <a:xfrm>
          <a:off x="16230600" y="6617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94615</xdr:rowOff>
    </xdr:from>
    <xdr:ext cx="598805" cy="259080"/>
    <xdr:sp macro="" textlink="">
      <xdr:nvSpPr>
        <xdr:cNvPr id="510" name="消防費最大値テキスト"/>
        <xdr:cNvSpPr txBox="1"/>
      </xdr:nvSpPr>
      <xdr:spPr>
        <a:xfrm>
          <a:off x="16370300" y="506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298,142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147955</xdr:rowOff>
    </xdr:from>
    <xdr:to xmlns:xdr="http://schemas.openxmlformats.org/drawingml/2006/spreadsheetDrawing">
      <xdr:col>86</xdr:col>
      <xdr:colOff>25400</xdr:colOff>
      <xdr:row>30</xdr:row>
      <xdr:rowOff>147955</xdr:rowOff>
    </xdr:to>
    <xdr:cxnSp macro="">
      <xdr:nvCxnSpPr>
        <xdr:cNvPr id="511" name="直線コネクタ 510"/>
        <xdr:cNvCxnSpPr/>
      </xdr:nvCxnSpPr>
      <xdr:spPr>
        <a:xfrm>
          <a:off x="16230600" y="529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111760</xdr:rowOff>
    </xdr:from>
    <xdr:to xmlns:xdr="http://schemas.openxmlformats.org/drawingml/2006/spreadsheetDrawing">
      <xdr:col>85</xdr:col>
      <xdr:colOff>127000</xdr:colOff>
      <xdr:row>37</xdr:row>
      <xdr:rowOff>10795</xdr:rowOff>
    </xdr:to>
    <xdr:cxnSp macro="">
      <xdr:nvCxnSpPr>
        <xdr:cNvPr id="512" name="直線コネクタ 511"/>
        <xdr:cNvCxnSpPr/>
      </xdr:nvCxnSpPr>
      <xdr:spPr>
        <a:xfrm flipV="1">
          <a:off x="15481300" y="6283960"/>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139700</xdr:rowOff>
    </xdr:from>
    <xdr:ext cx="534670" cy="259080"/>
    <xdr:sp macro="" textlink="">
      <xdr:nvSpPr>
        <xdr:cNvPr id="513" name="消防費平均値テキスト"/>
        <xdr:cNvSpPr txBox="1"/>
      </xdr:nvSpPr>
      <xdr:spPr>
        <a:xfrm>
          <a:off x="16370300" y="6311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161290</xdr:rowOff>
    </xdr:from>
    <xdr:to xmlns:xdr="http://schemas.openxmlformats.org/drawingml/2006/spreadsheetDrawing">
      <xdr:col>85</xdr:col>
      <xdr:colOff>177800</xdr:colOff>
      <xdr:row>37</xdr:row>
      <xdr:rowOff>91440</xdr:rowOff>
    </xdr:to>
    <xdr:sp macro="" textlink="">
      <xdr:nvSpPr>
        <xdr:cNvPr id="514" name="フローチャート: 判断 513"/>
        <xdr:cNvSpPr/>
      </xdr:nvSpPr>
      <xdr:spPr>
        <a:xfrm>
          <a:off x="16268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10795</xdr:rowOff>
    </xdr:from>
    <xdr:to xmlns:xdr="http://schemas.openxmlformats.org/drawingml/2006/spreadsheetDrawing">
      <xdr:col>81</xdr:col>
      <xdr:colOff>50800</xdr:colOff>
      <xdr:row>37</xdr:row>
      <xdr:rowOff>52705</xdr:rowOff>
    </xdr:to>
    <xdr:cxnSp macro="">
      <xdr:nvCxnSpPr>
        <xdr:cNvPr id="515" name="直線コネクタ 514"/>
        <xdr:cNvCxnSpPr/>
      </xdr:nvCxnSpPr>
      <xdr:spPr>
        <a:xfrm flipV="1">
          <a:off x="14592300" y="635444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167640</xdr:rowOff>
    </xdr:from>
    <xdr:to xmlns:xdr="http://schemas.openxmlformats.org/drawingml/2006/spreadsheetDrawing">
      <xdr:col>81</xdr:col>
      <xdr:colOff>101600</xdr:colOff>
      <xdr:row>37</xdr:row>
      <xdr:rowOff>97790</xdr:rowOff>
    </xdr:to>
    <xdr:sp macro="" textlink="">
      <xdr:nvSpPr>
        <xdr:cNvPr id="516" name="フローチャート: 判断 515"/>
        <xdr:cNvSpPr/>
      </xdr:nvSpPr>
      <xdr:spPr>
        <a:xfrm>
          <a:off x="15430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88900</xdr:rowOff>
    </xdr:from>
    <xdr:ext cx="534035" cy="258445"/>
    <xdr:sp macro="" textlink="">
      <xdr:nvSpPr>
        <xdr:cNvPr id="517" name="テキスト ボックス 516"/>
        <xdr:cNvSpPr txBox="1"/>
      </xdr:nvSpPr>
      <xdr:spPr>
        <a:xfrm>
          <a:off x="15213965" y="6432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33</xdr:row>
      <xdr:rowOff>64770</xdr:rowOff>
    </xdr:from>
    <xdr:to xmlns:xdr="http://schemas.openxmlformats.org/drawingml/2006/spreadsheetDrawing">
      <xdr:col>76</xdr:col>
      <xdr:colOff>114300</xdr:colOff>
      <xdr:row>37</xdr:row>
      <xdr:rowOff>52705</xdr:rowOff>
    </xdr:to>
    <xdr:cxnSp macro="">
      <xdr:nvCxnSpPr>
        <xdr:cNvPr id="518" name="直線コネクタ 517"/>
        <xdr:cNvCxnSpPr/>
      </xdr:nvCxnSpPr>
      <xdr:spPr>
        <a:xfrm>
          <a:off x="13703300" y="5722620"/>
          <a:ext cx="889000" cy="673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0</xdr:rowOff>
    </xdr:from>
    <xdr:to xmlns:xdr="http://schemas.openxmlformats.org/drawingml/2006/spreadsheetDrawing">
      <xdr:col>76</xdr:col>
      <xdr:colOff>165100</xdr:colOff>
      <xdr:row>37</xdr:row>
      <xdr:rowOff>101600</xdr:rowOff>
    </xdr:to>
    <xdr:sp macro="" textlink="">
      <xdr:nvSpPr>
        <xdr:cNvPr id="519" name="フローチャート: 判断 518"/>
        <xdr:cNvSpPr/>
      </xdr:nvSpPr>
      <xdr:spPr>
        <a:xfrm>
          <a:off x="14541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118110</xdr:rowOff>
    </xdr:from>
    <xdr:ext cx="534035" cy="259080"/>
    <xdr:sp macro="" textlink="">
      <xdr:nvSpPr>
        <xdr:cNvPr id="520" name="テキスト ボックス 519"/>
        <xdr:cNvSpPr txBox="1"/>
      </xdr:nvSpPr>
      <xdr:spPr>
        <a:xfrm>
          <a:off x="14324965" y="6118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33</xdr:row>
      <xdr:rowOff>64770</xdr:rowOff>
    </xdr:from>
    <xdr:to xmlns:xdr="http://schemas.openxmlformats.org/drawingml/2006/spreadsheetDrawing">
      <xdr:col>71</xdr:col>
      <xdr:colOff>177800</xdr:colOff>
      <xdr:row>35</xdr:row>
      <xdr:rowOff>18415</xdr:rowOff>
    </xdr:to>
    <xdr:cxnSp macro="">
      <xdr:nvCxnSpPr>
        <xdr:cNvPr id="521" name="直線コネクタ 520"/>
        <xdr:cNvCxnSpPr/>
      </xdr:nvCxnSpPr>
      <xdr:spPr>
        <a:xfrm flipV="1">
          <a:off x="12814300" y="5722620"/>
          <a:ext cx="889000" cy="296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86360</xdr:rowOff>
    </xdr:from>
    <xdr:to xmlns:xdr="http://schemas.openxmlformats.org/drawingml/2006/spreadsheetDrawing">
      <xdr:col>72</xdr:col>
      <xdr:colOff>38100</xdr:colOff>
      <xdr:row>37</xdr:row>
      <xdr:rowOff>16510</xdr:rowOff>
    </xdr:to>
    <xdr:sp macro="" textlink="">
      <xdr:nvSpPr>
        <xdr:cNvPr id="522" name="フローチャート: 判断 521"/>
        <xdr:cNvSpPr/>
      </xdr:nvSpPr>
      <xdr:spPr>
        <a:xfrm>
          <a:off x="13652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7620</xdr:rowOff>
    </xdr:from>
    <xdr:ext cx="534035" cy="258445"/>
    <xdr:sp macro="" textlink="">
      <xdr:nvSpPr>
        <xdr:cNvPr id="523" name="テキスト ボックス 522"/>
        <xdr:cNvSpPr txBox="1"/>
      </xdr:nvSpPr>
      <xdr:spPr>
        <a:xfrm>
          <a:off x="13435965" y="6351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83185</xdr:rowOff>
    </xdr:from>
    <xdr:to xmlns:xdr="http://schemas.openxmlformats.org/drawingml/2006/spreadsheetDrawing">
      <xdr:col>67</xdr:col>
      <xdr:colOff>101600</xdr:colOff>
      <xdr:row>37</xdr:row>
      <xdr:rowOff>13335</xdr:rowOff>
    </xdr:to>
    <xdr:sp macro="" textlink="">
      <xdr:nvSpPr>
        <xdr:cNvPr id="524" name="フローチャート: 判断 523"/>
        <xdr:cNvSpPr/>
      </xdr:nvSpPr>
      <xdr:spPr>
        <a:xfrm>
          <a:off x="12763500" y="62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4445</xdr:rowOff>
    </xdr:from>
    <xdr:ext cx="534035" cy="259080"/>
    <xdr:sp macro="" textlink="">
      <xdr:nvSpPr>
        <xdr:cNvPr id="525" name="テキスト ボックス 524"/>
        <xdr:cNvSpPr txBox="1"/>
      </xdr:nvSpPr>
      <xdr:spPr>
        <a:xfrm>
          <a:off x="12546965" y="6348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60960</xdr:rowOff>
    </xdr:from>
    <xdr:to xmlns:xdr="http://schemas.openxmlformats.org/drawingml/2006/spreadsheetDrawing">
      <xdr:col>85</xdr:col>
      <xdr:colOff>177800</xdr:colOff>
      <xdr:row>36</xdr:row>
      <xdr:rowOff>162560</xdr:rowOff>
    </xdr:to>
    <xdr:sp macro="" textlink="">
      <xdr:nvSpPr>
        <xdr:cNvPr id="531" name="楕円 530"/>
        <xdr:cNvSpPr/>
      </xdr:nvSpPr>
      <xdr:spPr>
        <a:xfrm>
          <a:off x="162687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83820</xdr:rowOff>
    </xdr:from>
    <xdr:ext cx="534670" cy="259080"/>
    <xdr:sp macro="" textlink="">
      <xdr:nvSpPr>
        <xdr:cNvPr id="532" name="消防費該当値テキスト"/>
        <xdr:cNvSpPr txBox="1"/>
      </xdr:nvSpPr>
      <xdr:spPr>
        <a:xfrm>
          <a:off x="16370300" y="6084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132080</xdr:rowOff>
    </xdr:from>
    <xdr:to xmlns:xdr="http://schemas.openxmlformats.org/drawingml/2006/spreadsheetDrawing">
      <xdr:col>81</xdr:col>
      <xdr:colOff>101600</xdr:colOff>
      <xdr:row>37</xdr:row>
      <xdr:rowOff>61595</xdr:rowOff>
    </xdr:to>
    <xdr:sp macro="" textlink="">
      <xdr:nvSpPr>
        <xdr:cNvPr id="533" name="楕円 532"/>
        <xdr:cNvSpPr/>
      </xdr:nvSpPr>
      <xdr:spPr>
        <a:xfrm>
          <a:off x="15430500" y="6304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78105</xdr:rowOff>
    </xdr:from>
    <xdr:ext cx="534035" cy="258445"/>
    <xdr:sp macro="" textlink="">
      <xdr:nvSpPr>
        <xdr:cNvPr id="534" name="テキスト ボックス 533"/>
        <xdr:cNvSpPr txBox="1"/>
      </xdr:nvSpPr>
      <xdr:spPr>
        <a:xfrm>
          <a:off x="15213965" y="6078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1905</xdr:rowOff>
    </xdr:from>
    <xdr:to xmlns:xdr="http://schemas.openxmlformats.org/drawingml/2006/spreadsheetDrawing">
      <xdr:col>76</xdr:col>
      <xdr:colOff>165100</xdr:colOff>
      <xdr:row>37</xdr:row>
      <xdr:rowOff>103505</xdr:rowOff>
    </xdr:to>
    <xdr:sp macro="" textlink="">
      <xdr:nvSpPr>
        <xdr:cNvPr id="535" name="楕円 534"/>
        <xdr:cNvSpPr/>
      </xdr:nvSpPr>
      <xdr:spPr>
        <a:xfrm>
          <a:off x="145415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95250</xdr:rowOff>
    </xdr:from>
    <xdr:ext cx="534035" cy="259080"/>
    <xdr:sp macro="" textlink="">
      <xdr:nvSpPr>
        <xdr:cNvPr id="536" name="テキスト ボックス 535"/>
        <xdr:cNvSpPr txBox="1"/>
      </xdr:nvSpPr>
      <xdr:spPr>
        <a:xfrm>
          <a:off x="14324965" y="6438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33</xdr:row>
      <xdr:rowOff>13970</xdr:rowOff>
    </xdr:from>
    <xdr:to xmlns:xdr="http://schemas.openxmlformats.org/drawingml/2006/spreadsheetDrawing">
      <xdr:col>72</xdr:col>
      <xdr:colOff>38100</xdr:colOff>
      <xdr:row>33</xdr:row>
      <xdr:rowOff>115570</xdr:rowOff>
    </xdr:to>
    <xdr:sp macro="" textlink="">
      <xdr:nvSpPr>
        <xdr:cNvPr id="537" name="楕円 536"/>
        <xdr:cNvSpPr/>
      </xdr:nvSpPr>
      <xdr:spPr>
        <a:xfrm>
          <a:off x="13652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31</xdr:row>
      <xdr:rowOff>132080</xdr:rowOff>
    </xdr:from>
    <xdr:ext cx="598170" cy="258445"/>
    <xdr:sp macro="" textlink="">
      <xdr:nvSpPr>
        <xdr:cNvPr id="538" name="テキスト ボックス 537"/>
        <xdr:cNvSpPr txBox="1"/>
      </xdr:nvSpPr>
      <xdr:spPr>
        <a:xfrm>
          <a:off x="13403580" y="54470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139065</xdr:rowOff>
    </xdr:from>
    <xdr:to xmlns:xdr="http://schemas.openxmlformats.org/drawingml/2006/spreadsheetDrawing">
      <xdr:col>67</xdr:col>
      <xdr:colOff>101600</xdr:colOff>
      <xdr:row>35</xdr:row>
      <xdr:rowOff>69215</xdr:rowOff>
    </xdr:to>
    <xdr:sp macro="" textlink="">
      <xdr:nvSpPr>
        <xdr:cNvPr id="539" name="楕円 538"/>
        <xdr:cNvSpPr/>
      </xdr:nvSpPr>
      <xdr:spPr>
        <a:xfrm>
          <a:off x="127635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33</xdr:row>
      <xdr:rowOff>86360</xdr:rowOff>
    </xdr:from>
    <xdr:ext cx="598170" cy="258445"/>
    <xdr:sp macro="" textlink="">
      <xdr:nvSpPr>
        <xdr:cNvPr id="540" name="テキスト ボックス 539"/>
        <xdr:cNvSpPr txBox="1"/>
      </xdr:nvSpPr>
      <xdr:spPr>
        <a:xfrm>
          <a:off x="12514580" y="57442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9" name="テキスト ボックス 54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1" name="直線コネクタ 550"/>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52" name="テキスト ボックス 551"/>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3" name="直線コネクタ 552"/>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4995" cy="259080"/>
    <xdr:sp macro="" textlink="">
      <xdr:nvSpPr>
        <xdr:cNvPr id="554" name="テキスト ボックス 553"/>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56" name="テキスト ボックス 555"/>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7" name="直線コネクタ 556"/>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58" name="テキスト ボックス 557"/>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59" name="直線コネクタ 558"/>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60" name="テキスト ボックス 559"/>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5165" cy="258445"/>
    <xdr:sp macro="" textlink="">
      <xdr:nvSpPr>
        <xdr:cNvPr id="562" name="テキスト ボックス 561"/>
        <xdr:cNvSpPr txBox="1"/>
      </xdr:nvSpPr>
      <xdr:spPr>
        <a:xfrm>
          <a:off x="11760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109220</xdr:rowOff>
    </xdr:from>
    <xdr:to xmlns:xdr="http://schemas.openxmlformats.org/drawingml/2006/spreadsheetDrawing">
      <xdr:col>85</xdr:col>
      <xdr:colOff>126365</xdr:colOff>
      <xdr:row>58</xdr:row>
      <xdr:rowOff>111760</xdr:rowOff>
    </xdr:to>
    <xdr:cxnSp macro="">
      <xdr:nvCxnSpPr>
        <xdr:cNvPr id="564" name="直線コネクタ 563"/>
        <xdr:cNvCxnSpPr/>
      </xdr:nvCxnSpPr>
      <xdr:spPr>
        <a:xfrm flipV="1">
          <a:off x="16317595" y="8681720"/>
          <a:ext cx="127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115570</xdr:rowOff>
    </xdr:from>
    <xdr:ext cx="534670" cy="259080"/>
    <xdr:sp macro="" textlink="">
      <xdr:nvSpPr>
        <xdr:cNvPr id="565" name="教育費最小値テキスト"/>
        <xdr:cNvSpPr txBox="1"/>
      </xdr:nvSpPr>
      <xdr:spPr>
        <a:xfrm>
          <a:off x="16370300" y="10059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111760</xdr:rowOff>
    </xdr:from>
    <xdr:to xmlns:xdr="http://schemas.openxmlformats.org/drawingml/2006/spreadsheetDrawing">
      <xdr:col>86</xdr:col>
      <xdr:colOff>25400</xdr:colOff>
      <xdr:row>58</xdr:row>
      <xdr:rowOff>111760</xdr:rowOff>
    </xdr:to>
    <xdr:cxnSp macro="">
      <xdr:nvCxnSpPr>
        <xdr:cNvPr id="566" name="直線コネクタ 565"/>
        <xdr:cNvCxnSpPr/>
      </xdr:nvCxnSpPr>
      <xdr:spPr>
        <a:xfrm>
          <a:off x="16230600" y="1005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55245</xdr:rowOff>
    </xdr:from>
    <xdr:ext cx="598805" cy="258445"/>
    <xdr:sp macro="" textlink="">
      <xdr:nvSpPr>
        <xdr:cNvPr id="567" name="教育費最大値テキスト"/>
        <xdr:cNvSpPr txBox="1"/>
      </xdr:nvSpPr>
      <xdr:spPr>
        <a:xfrm>
          <a:off x="16370300" y="84562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776,328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109220</xdr:rowOff>
    </xdr:from>
    <xdr:to xmlns:xdr="http://schemas.openxmlformats.org/drawingml/2006/spreadsheetDrawing">
      <xdr:col>86</xdr:col>
      <xdr:colOff>25400</xdr:colOff>
      <xdr:row>50</xdr:row>
      <xdr:rowOff>109220</xdr:rowOff>
    </xdr:to>
    <xdr:cxnSp macro="">
      <xdr:nvCxnSpPr>
        <xdr:cNvPr id="568" name="直線コネクタ 567"/>
        <xdr:cNvCxnSpPr/>
      </xdr:nvCxnSpPr>
      <xdr:spPr>
        <a:xfrm>
          <a:off x="16230600" y="868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137160</xdr:rowOff>
    </xdr:from>
    <xdr:to xmlns:xdr="http://schemas.openxmlformats.org/drawingml/2006/spreadsheetDrawing">
      <xdr:col>85</xdr:col>
      <xdr:colOff>127000</xdr:colOff>
      <xdr:row>57</xdr:row>
      <xdr:rowOff>145415</xdr:rowOff>
    </xdr:to>
    <xdr:cxnSp macro="">
      <xdr:nvCxnSpPr>
        <xdr:cNvPr id="569" name="直線コネクタ 568"/>
        <xdr:cNvCxnSpPr/>
      </xdr:nvCxnSpPr>
      <xdr:spPr>
        <a:xfrm flipV="1">
          <a:off x="15481300" y="990981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53340</xdr:rowOff>
    </xdr:from>
    <xdr:ext cx="598805" cy="258445"/>
    <xdr:sp macro="" textlink="">
      <xdr:nvSpPr>
        <xdr:cNvPr id="570" name="教育費平均値テキスト"/>
        <xdr:cNvSpPr txBox="1"/>
      </xdr:nvSpPr>
      <xdr:spPr>
        <a:xfrm>
          <a:off x="16370300" y="965454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30480</xdr:rowOff>
    </xdr:from>
    <xdr:to xmlns:xdr="http://schemas.openxmlformats.org/drawingml/2006/spreadsheetDrawing">
      <xdr:col>85</xdr:col>
      <xdr:colOff>177800</xdr:colOff>
      <xdr:row>57</xdr:row>
      <xdr:rowOff>132080</xdr:rowOff>
    </xdr:to>
    <xdr:sp macro="" textlink="">
      <xdr:nvSpPr>
        <xdr:cNvPr id="571" name="フローチャート: 判断 570"/>
        <xdr:cNvSpPr/>
      </xdr:nvSpPr>
      <xdr:spPr>
        <a:xfrm>
          <a:off x="162687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145415</xdr:rowOff>
    </xdr:from>
    <xdr:to xmlns:xdr="http://schemas.openxmlformats.org/drawingml/2006/spreadsheetDrawing">
      <xdr:col>81</xdr:col>
      <xdr:colOff>50800</xdr:colOff>
      <xdr:row>57</xdr:row>
      <xdr:rowOff>153035</xdr:rowOff>
    </xdr:to>
    <xdr:cxnSp macro="">
      <xdr:nvCxnSpPr>
        <xdr:cNvPr id="572" name="直線コネクタ 571"/>
        <xdr:cNvCxnSpPr/>
      </xdr:nvCxnSpPr>
      <xdr:spPr>
        <a:xfrm flipV="1">
          <a:off x="14592300" y="99180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74930</xdr:rowOff>
    </xdr:from>
    <xdr:to xmlns:xdr="http://schemas.openxmlformats.org/drawingml/2006/spreadsheetDrawing">
      <xdr:col>81</xdr:col>
      <xdr:colOff>101600</xdr:colOff>
      <xdr:row>58</xdr:row>
      <xdr:rowOff>5080</xdr:rowOff>
    </xdr:to>
    <xdr:sp macro="" textlink="">
      <xdr:nvSpPr>
        <xdr:cNvPr id="573" name="フローチャート: 判断 572"/>
        <xdr:cNvSpPr/>
      </xdr:nvSpPr>
      <xdr:spPr>
        <a:xfrm>
          <a:off x="15430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21590</xdr:rowOff>
    </xdr:from>
    <xdr:ext cx="598170" cy="259080"/>
    <xdr:sp macro="" textlink="">
      <xdr:nvSpPr>
        <xdr:cNvPr id="574" name="テキスト ボックス 573"/>
        <xdr:cNvSpPr txBox="1"/>
      </xdr:nvSpPr>
      <xdr:spPr>
        <a:xfrm>
          <a:off x="15181580" y="9622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27940</xdr:rowOff>
    </xdr:from>
    <xdr:to xmlns:xdr="http://schemas.openxmlformats.org/drawingml/2006/spreadsheetDrawing">
      <xdr:col>76</xdr:col>
      <xdr:colOff>114300</xdr:colOff>
      <xdr:row>57</xdr:row>
      <xdr:rowOff>153035</xdr:rowOff>
    </xdr:to>
    <xdr:cxnSp macro="">
      <xdr:nvCxnSpPr>
        <xdr:cNvPr id="575" name="直線コネクタ 574"/>
        <xdr:cNvCxnSpPr/>
      </xdr:nvCxnSpPr>
      <xdr:spPr>
        <a:xfrm>
          <a:off x="13703300" y="9800590"/>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71120</xdr:rowOff>
    </xdr:from>
    <xdr:to xmlns:xdr="http://schemas.openxmlformats.org/drawingml/2006/spreadsheetDrawing">
      <xdr:col>76</xdr:col>
      <xdr:colOff>165100</xdr:colOff>
      <xdr:row>58</xdr:row>
      <xdr:rowOff>1270</xdr:rowOff>
    </xdr:to>
    <xdr:sp macro="" textlink="">
      <xdr:nvSpPr>
        <xdr:cNvPr id="576" name="フローチャート: 判断 575"/>
        <xdr:cNvSpPr/>
      </xdr:nvSpPr>
      <xdr:spPr>
        <a:xfrm>
          <a:off x="14541500" y="98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17780</xdr:rowOff>
    </xdr:from>
    <xdr:ext cx="598170" cy="258445"/>
    <xdr:sp macro="" textlink="">
      <xdr:nvSpPr>
        <xdr:cNvPr id="577" name="テキスト ボックス 576"/>
        <xdr:cNvSpPr txBox="1"/>
      </xdr:nvSpPr>
      <xdr:spPr>
        <a:xfrm>
          <a:off x="14292580" y="9618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27940</xdr:rowOff>
    </xdr:from>
    <xdr:to xmlns:xdr="http://schemas.openxmlformats.org/drawingml/2006/spreadsheetDrawing">
      <xdr:col>71</xdr:col>
      <xdr:colOff>177800</xdr:colOff>
      <xdr:row>57</xdr:row>
      <xdr:rowOff>157480</xdr:rowOff>
    </xdr:to>
    <xdr:cxnSp macro="">
      <xdr:nvCxnSpPr>
        <xdr:cNvPr id="578" name="直線コネクタ 577"/>
        <xdr:cNvCxnSpPr/>
      </xdr:nvCxnSpPr>
      <xdr:spPr>
        <a:xfrm flipV="1">
          <a:off x="12814300" y="980059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86360</xdr:rowOff>
    </xdr:from>
    <xdr:to xmlns:xdr="http://schemas.openxmlformats.org/drawingml/2006/spreadsheetDrawing">
      <xdr:col>72</xdr:col>
      <xdr:colOff>38100</xdr:colOff>
      <xdr:row>58</xdr:row>
      <xdr:rowOff>15875</xdr:rowOff>
    </xdr:to>
    <xdr:sp macro="" textlink="">
      <xdr:nvSpPr>
        <xdr:cNvPr id="579" name="フローチャート: 判断 578"/>
        <xdr:cNvSpPr/>
      </xdr:nvSpPr>
      <xdr:spPr>
        <a:xfrm>
          <a:off x="13652500" y="9859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58</xdr:row>
      <xdr:rowOff>6985</xdr:rowOff>
    </xdr:from>
    <xdr:ext cx="598170" cy="258445"/>
    <xdr:sp macro="" textlink="">
      <xdr:nvSpPr>
        <xdr:cNvPr id="580" name="テキスト ボックス 579"/>
        <xdr:cNvSpPr txBox="1"/>
      </xdr:nvSpPr>
      <xdr:spPr>
        <a:xfrm>
          <a:off x="13403580" y="9951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59055</xdr:rowOff>
    </xdr:from>
    <xdr:to xmlns:xdr="http://schemas.openxmlformats.org/drawingml/2006/spreadsheetDrawing">
      <xdr:col>67</xdr:col>
      <xdr:colOff>101600</xdr:colOff>
      <xdr:row>57</xdr:row>
      <xdr:rowOff>160655</xdr:rowOff>
    </xdr:to>
    <xdr:sp macro="" textlink="">
      <xdr:nvSpPr>
        <xdr:cNvPr id="581" name="フローチャート: 判断 580"/>
        <xdr:cNvSpPr/>
      </xdr:nvSpPr>
      <xdr:spPr>
        <a:xfrm>
          <a:off x="127635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6350</xdr:rowOff>
    </xdr:from>
    <xdr:ext cx="598170" cy="258445"/>
    <xdr:sp macro="" textlink="">
      <xdr:nvSpPr>
        <xdr:cNvPr id="582" name="テキスト ボックス 581"/>
        <xdr:cNvSpPr txBox="1"/>
      </xdr:nvSpPr>
      <xdr:spPr>
        <a:xfrm>
          <a:off x="12514580" y="9607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86360</xdr:rowOff>
    </xdr:from>
    <xdr:to xmlns:xdr="http://schemas.openxmlformats.org/drawingml/2006/spreadsheetDrawing">
      <xdr:col>85</xdr:col>
      <xdr:colOff>177800</xdr:colOff>
      <xdr:row>58</xdr:row>
      <xdr:rowOff>16510</xdr:rowOff>
    </xdr:to>
    <xdr:sp macro="" textlink="">
      <xdr:nvSpPr>
        <xdr:cNvPr id="588" name="楕円 587"/>
        <xdr:cNvSpPr/>
      </xdr:nvSpPr>
      <xdr:spPr>
        <a:xfrm>
          <a:off x="162687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64770</xdr:rowOff>
    </xdr:from>
    <xdr:ext cx="598805" cy="258445"/>
    <xdr:sp macro="" textlink="">
      <xdr:nvSpPr>
        <xdr:cNvPr id="589" name="教育費該当値テキスト"/>
        <xdr:cNvSpPr txBox="1"/>
      </xdr:nvSpPr>
      <xdr:spPr>
        <a:xfrm>
          <a:off x="16370300" y="98374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94615</xdr:rowOff>
    </xdr:from>
    <xdr:to xmlns:xdr="http://schemas.openxmlformats.org/drawingml/2006/spreadsheetDrawing">
      <xdr:col>81</xdr:col>
      <xdr:colOff>101600</xdr:colOff>
      <xdr:row>58</xdr:row>
      <xdr:rowOff>24765</xdr:rowOff>
    </xdr:to>
    <xdr:sp macro="" textlink="">
      <xdr:nvSpPr>
        <xdr:cNvPr id="590" name="楕円 589"/>
        <xdr:cNvSpPr/>
      </xdr:nvSpPr>
      <xdr:spPr>
        <a:xfrm>
          <a:off x="15430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58</xdr:row>
      <xdr:rowOff>15875</xdr:rowOff>
    </xdr:from>
    <xdr:ext cx="598170" cy="259080"/>
    <xdr:sp macro="" textlink="">
      <xdr:nvSpPr>
        <xdr:cNvPr id="591" name="テキスト ボックス 590"/>
        <xdr:cNvSpPr txBox="1"/>
      </xdr:nvSpPr>
      <xdr:spPr>
        <a:xfrm>
          <a:off x="15181580" y="9959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102235</xdr:rowOff>
    </xdr:from>
    <xdr:to xmlns:xdr="http://schemas.openxmlformats.org/drawingml/2006/spreadsheetDrawing">
      <xdr:col>76</xdr:col>
      <xdr:colOff>165100</xdr:colOff>
      <xdr:row>58</xdr:row>
      <xdr:rowOff>32385</xdr:rowOff>
    </xdr:to>
    <xdr:sp macro="" textlink="">
      <xdr:nvSpPr>
        <xdr:cNvPr id="592" name="楕円 591"/>
        <xdr:cNvSpPr/>
      </xdr:nvSpPr>
      <xdr:spPr>
        <a:xfrm>
          <a:off x="145415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58</xdr:row>
      <xdr:rowOff>23495</xdr:rowOff>
    </xdr:from>
    <xdr:ext cx="598170" cy="259080"/>
    <xdr:sp macro="" textlink="">
      <xdr:nvSpPr>
        <xdr:cNvPr id="593" name="テキスト ボックス 592"/>
        <xdr:cNvSpPr txBox="1"/>
      </xdr:nvSpPr>
      <xdr:spPr>
        <a:xfrm>
          <a:off x="14292580" y="99675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148590</xdr:rowOff>
    </xdr:from>
    <xdr:to xmlns:xdr="http://schemas.openxmlformats.org/drawingml/2006/spreadsheetDrawing">
      <xdr:col>72</xdr:col>
      <xdr:colOff>38100</xdr:colOff>
      <xdr:row>57</xdr:row>
      <xdr:rowOff>78740</xdr:rowOff>
    </xdr:to>
    <xdr:sp macro="" textlink="">
      <xdr:nvSpPr>
        <xdr:cNvPr id="594" name="楕円 593"/>
        <xdr:cNvSpPr/>
      </xdr:nvSpPr>
      <xdr:spPr>
        <a:xfrm>
          <a:off x="13652500" y="97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55</xdr:row>
      <xdr:rowOff>95250</xdr:rowOff>
    </xdr:from>
    <xdr:ext cx="598170" cy="259080"/>
    <xdr:sp macro="" textlink="">
      <xdr:nvSpPr>
        <xdr:cNvPr id="595" name="テキスト ボックス 594"/>
        <xdr:cNvSpPr txBox="1"/>
      </xdr:nvSpPr>
      <xdr:spPr>
        <a:xfrm>
          <a:off x="13403580" y="95250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106680</xdr:rowOff>
    </xdr:from>
    <xdr:to xmlns:xdr="http://schemas.openxmlformats.org/drawingml/2006/spreadsheetDrawing">
      <xdr:col>67</xdr:col>
      <xdr:colOff>101600</xdr:colOff>
      <xdr:row>58</xdr:row>
      <xdr:rowOff>36830</xdr:rowOff>
    </xdr:to>
    <xdr:sp macro="" textlink="">
      <xdr:nvSpPr>
        <xdr:cNvPr id="596" name="楕円 595"/>
        <xdr:cNvSpPr/>
      </xdr:nvSpPr>
      <xdr:spPr>
        <a:xfrm>
          <a:off x="127635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58</xdr:row>
      <xdr:rowOff>27940</xdr:rowOff>
    </xdr:from>
    <xdr:ext cx="598170" cy="259080"/>
    <xdr:sp macro="" textlink="">
      <xdr:nvSpPr>
        <xdr:cNvPr id="597" name="テキスト ボックス 596"/>
        <xdr:cNvSpPr txBox="1"/>
      </xdr:nvSpPr>
      <xdr:spPr>
        <a:xfrm>
          <a:off x="12514580" y="9972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6" name="テキスト ボックス 605"/>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8" name="直線コネクタ 60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09" name="テキスト ボックス 608"/>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0" name="直線コネクタ 60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11" name="テキスト ボックス 610"/>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2" name="直線コネクタ 61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13" name="テキスト ボックス 612"/>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4" name="直線コネクタ 61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15" name="テキスト ボックス 614"/>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6" name="直線コネクタ 61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92710</xdr:rowOff>
    </xdr:from>
    <xdr:ext cx="685165" cy="259080"/>
    <xdr:sp macro="" textlink="">
      <xdr:nvSpPr>
        <xdr:cNvPr id="617" name="テキスト ボックス 616"/>
        <xdr:cNvSpPr txBox="1"/>
      </xdr:nvSpPr>
      <xdr:spPr>
        <a:xfrm>
          <a:off x="11760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19" name="テキスト ボックス 618"/>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154940</xdr:rowOff>
    </xdr:from>
    <xdr:to xmlns:xdr="http://schemas.openxmlformats.org/drawingml/2006/spreadsheetDrawing">
      <xdr:col>85</xdr:col>
      <xdr:colOff>126365</xdr:colOff>
      <xdr:row>79</xdr:row>
      <xdr:rowOff>44450</xdr:rowOff>
    </xdr:to>
    <xdr:cxnSp macro="">
      <xdr:nvCxnSpPr>
        <xdr:cNvPr id="621" name="直線コネクタ 620"/>
        <xdr:cNvCxnSpPr/>
      </xdr:nvCxnSpPr>
      <xdr:spPr>
        <a:xfrm flipV="1">
          <a:off x="16317595" y="12156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66675</xdr:rowOff>
    </xdr:from>
    <xdr:ext cx="249555" cy="258445"/>
    <xdr:sp macro="" textlink="">
      <xdr:nvSpPr>
        <xdr:cNvPr id="622" name="災害復旧費最小値テキスト"/>
        <xdr:cNvSpPr txBox="1"/>
      </xdr:nvSpPr>
      <xdr:spPr>
        <a:xfrm>
          <a:off x="16370300" y="136112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3" name="直線コネクタ 622"/>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100965</xdr:rowOff>
    </xdr:from>
    <xdr:ext cx="690245" cy="258445"/>
    <xdr:sp macro="" textlink="">
      <xdr:nvSpPr>
        <xdr:cNvPr id="624" name="災害復旧費最大値テキスト"/>
        <xdr:cNvSpPr txBox="1"/>
      </xdr:nvSpPr>
      <xdr:spPr>
        <a:xfrm>
          <a:off x="16370300" y="1193101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1,128,613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154940</xdr:rowOff>
    </xdr:from>
    <xdr:to xmlns:xdr="http://schemas.openxmlformats.org/drawingml/2006/spreadsheetDrawing">
      <xdr:col>86</xdr:col>
      <xdr:colOff>25400</xdr:colOff>
      <xdr:row>70</xdr:row>
      <xdr:rowOff>154940</xdr:rowOff>
    </xdr:to>
    <xdr:cxnSp macro="">
      <xdr:nvCxnSpPr>
        <xdr:cNvPr id="625" name="直線コネクタ 624"/>
        <xdr:cNvCxnSpPr/>
      </xdr:nvCxnSpPr>
      <xdr:spPr>
        <a:xfrm>
          <a:off x="16230600" y="1215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12700</xdr:rowOff>
    </xdr:from>
    <xdr:to xmlns:xdr="http://schemas.openxmlformats.org/drawingml/2006/spreadsheetDrawing">
      <xdr:col>85</xdr:col>
      <xdr:colOff>127000</xdr:colOff>
      <xdr:row>79</xdr:row>
      <xdr:rowOff>44450</xdr:rowOff>
    </xdr:to>
    <xdr:cxnSp macro="">
      <xdr:nvCxnSpPr>
        <xdr:cNvPr id="626" name="直線コネクタ 625"/>
        <xdr:cNvCxnSpPr/>
      </xdr:nvCxnSpPr>
      <xdr:spPr>
        <a:xfrm>
          <a:off x="15481300" y="1355725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155575</xdr:rowOff>
    </xdr:from>
    <xdr:ext cx="534670" cy="258445"/>
    <xdr:sp macro="" textlink="">
      <xdr:nvSpPr>
        <xdr:cNvPr id="627" name="災害復旧費平均値テキスト"/>
        <xdr:cNvSpPr txBox="1"/>
      </xdr:nvSpPr>
      <xdr:spPr>
        <a:xfrm>
          <a:off x="16370300" y="133572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132715</xdr:rowOff>
    </xdr:from>
    <xdr:to xmlns:xdr="http://schemas.openxmlformats.org/drawingml/2006/spreadsheetDrawing">
      <xdr:col>85</xdr:col>
      <xdr:colOff>177800</xdr:colOff>
      <xdr:row>79</xdr:row>
      <xdr:rowOff>63500</xdr:rowOff>
    </xdr:to>
    <xdr:sp macro="" textlink="">
      <xdr:nvSpPr>
        <xdr:cNvPr id="628" name="フローチャート: 判断 627"/>
        <xdr:cNvSpPr/>
      </xdr:nvSpPr>
      <xdr:spPr>
        <a:xfrm>
          <a:off x="162687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41275</xdr:rowOff>
    </xdr:from>
    <xdr:to xmlns:xdr="http://schemas.openxmlformats.org/drawingml/2006/spreadsheetDrawing">
      <xdr:col>81</xdr:col>
      <xdr:colOff>50800</xdr:colOff>
      <xdr:row>79</xdr:row>
      <xdr:rowOff>12700</xdr:rowOff>
    </xdr:to>
    <xdr:cxnSp macro="">
      <xdr:nvCxnSpPr>
        <xdr:cNvPr id="629" name="直線コネクタ 628"/>
        <xdr:cNvCxnSpPr/>
      </xdr:nvCxnSpPr>
      <xdr:spPr>
        <a:xfrm>
          <a:off x="14592300" y="1341437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132080</xdr:rowOff>
    </xdr:from>
    <xdr:to xmlns:xdr="http://schemas.openxmlformats.org/drawingml/2006/spreadsheetDrawing">
      <xdr:col>81</xdr:col>
      <xdr:colOff>101600</xdr:colOff>
      <xdr:row>79</xdr:row>
      <xdr:rowOff>61595</xdr:rowOff>
    </xdr:to>
    <xdr:sp macro="" textlink="">
      <xdr:nvSpPr>
        <xdr:cNvPr id="630" name="フローチャート: 判断 629"/>
        <xdr:cNvSpPr/>
      </xdr:nvSpPr>
      <xdr:spPr>
        <a:xfrm>
          <a:off x="154305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78105</xdr:rowOff>
    </xdr:from>
    <xdr:ext cx="534035" cy="258445"/>
    <xdr:sp macro="" textlink="">
      <xdr:nvSpPr>
        <xdr:cNvPr id="631" name="テキスト ボックス 630"/>
        <xdr:cNvSpPr txBox="1"/>
      </xdr:nvSpPr>
      <xdr:spPr>
        <a:xfrm>
          <a:off x="15213965" y="13279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41275</xdr:rowOff>
    </xdr:from>
    <xdr:to xmlns:xdr="http://schemas.openxmlformats.org/drawingml/2006/spreadsheetDrawing">
      <xdr:col>76</xdr:col>
      <xdr:colOff>114300</xdr:colOff>
      <xdr:row>78</xdr:row>
      <xdr:rowOff>80645</xdr:rowOff>
    </xdr:to>
    <xdr:cxnSp macro="">
      <xdr:nvCxnSpPr>
        <xdr:cNvPr id="632" name="直線コネクタ 631"/>
        <xdr:cNvCxnSpPr/>
      </xdr:nvCxnSpPr>
      <xdr:spPr>
        <a:xfrm flipV="1">
          <a:off x="13703300" y="1341437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133350</xdr:rowOff>
    </xdr:from>
    <xdr:to xmlns:xdr="http://schemas.openxmlformats.org/drawingml/2006/spreadsheetDrawing">
      <xdr:col>76</xdr:col>
      <xdr:colOff>165100</xdr:colOff>
      <xdr:row>79</xdr:row>
      <xdr:rowOff>63500</xdr:rowOff>
    </xdr:to>
    <xdr:sp macro="" textlink="">
      <xdr:nvSpPr>
        <xdr:cNvPr id="633" name="フローチャート: 判断 632"/>
        <xdr:cNvSpPr/>
      </xdr:nvSpPr>
      <xdr:spPr>
        <a:xfrm>
          <a:off x="145415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54610</xdr:rowOff>
    </xdr:from>
    <xdr:ext cx="534035" cy="258445"/>
    <xdr:sp macro="" textlink="">
      <xdr:nvSpPr>
        <xdr:cNvPr id="634" name="テキスト ボックス 633"/>
        <xdr:cNvSpPr txBox="1"/>
      </xdr:nvSpPr>
      <xdr:spPr>
        <a:xfrm>
          <a:off x="14324965" y="13599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80645</xdr:rowOff>
    </xdr:from>
    <xdr:to xmlns:xdr="http://schemas.openxmlformats.org/drawingml/2006/spreadsheetDrawing">
      <xdr:col>71</xdr:col>
      <xdr:colOff>177800</xdr:colOff>
      <xdr:row>79</xdr:row>
      <xdr:rowOff>5080</xdr:rowOff>
    </xdr:to>
    <xdr:cxnSp macro="">
      <xdr:nvCxnSpPr>
        <xdr:cNvPr id="635" name="直線コネクタ 634"/>
        <xdr:cNvCxnSpPr/>
      </xdr:nvCxnSpPr>
      <xdr:spPr>
        <a:xfrm flipV="1">
          <a:off x="12814300" y="1345374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132080</xdr:rowOff>
    </xdr:from>
    <xdr:to xmlns:xdr="http://schemas.openxmlformats.org/drawingml/2006/spreadsheetDrawing">
      <xdr:col>72</xdr:col>
      <xdr:colOff>38100</xdr:colOff>
      <xdr:row>79</xdr:row>
      <xdr:rowOff>62230</xdr:rowOff>
    </xdr:to>
    <xdr:sp macro="" textlink="">
      <xdr:nvSpPr>
        <xdr:cNvPr id="636" name="フローチャート: 判断 635"/>
        <xdr:cNvSpPr/>
      </xdr:nvSpPr>
      <xdr:spPr>
        <a:xfrm>
          <a:off x="13652500" y="13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53340</xdr:rowOff>
    </xdr:from>
    <xdr:ext cx="534035" cy="258445"/>
    <xdr:sp macro="" textlink="">
      <xdr:nvSpPr>
        <xdr:cNvPr id="637" name="テキスト ボックス 636"/>
        <xdr:cNvSpPr txBox="1"/>
      </xdr:nvSpPr>
      <xdr:spPr>
        <a:xfrm>
          <a:off x="13435965" y="13597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143510</xdr:rowOff>
    </xdr:from>
    <xdr:to xmlns:xdr="http://schemas.openxmlformats.org/drawingml/2006/spreadsheetDrawing">
      <xdr:col>67</xdr:col>
      <xdr:colOff>101600</xdr:colOff>
      <xdr:row>79</xdr:row>
      <xdr:rowOff>73025</xdr:rowOff>
    </xdr:to>
    <xdr:sp macro="" textlink="">
      <xdr:nvSpPr>
        <xdr:cNvPr id="638" name="フローチャート: 判断 637"/>
        <xdr:cNvSpPr/>
      </xdr:nvSpPr>
      <xdr:spPr>
        <a:xfrm>
          <a:off x="12763500" y="13516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64135</xdr:rowOff>
    </xdr:from>
    <xdr:ext cx="534035" cy="258445"/>
    <xdr:sp macro="" textlink="">
      <xdr:nvSpPr>
        <xdr:cNvPr id="639" name="テキスト ボックス 638"/>
        <xdr:cNvSpPr txBox="1"/>
      </xdr:nvSpPr>
      <xdr:spPr>
        <a:xfrm>
          <a:off x="12546965" y="13608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45" name="楕円 64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111125</xdr:rowOff>
    </xdr:from>
    <xdr:ext cx="249555" cy="258445"/>
    <xdr:sp macro="" textlink="">
      <xdr:nvSpPr>
        <xdr:cNvPr id="646" name="災害復旧費該当値テキスト"/>
        <xdr:cNvSpPr txBox="1"/>
      </xdr:nvSpPr>
      <xdr:spPr>
        <a:xfrm>
          <a:off x="16370300" y="134842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133350</xdr:rowOff>
    </xdr:from>
    <xdr:to xmlns:xdr="http://schemas.openxmlformats.org/drawingml/2006/spreadsheetDrawing">
      <xdr:col>81</xdr:col>
      <xdr:colOff>101600</xdr:colOff>
      <xdr:row>79</xdr:row>
      <xdr:rowOff>63500</xdr:rowOff>
    </xdr:to>
    <xdr:sp macro="" textlink="">
      <xdr:nvSpPr>
        <xdr:cNvPr id="647" name="楕円 646"/>
        <xdr:cNvSpPr/>
      </xdr:nvSpPr>
      <xdr:spPr>
        <a:xfrm>
          <a:off x="154305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54610</xdr:rowOff>
    </xdr:from>
    <xdr:ext cx="534035" cy="258445"/>
    <xdr:sp macro="" textlink="">
      <xdr:nvSpPr>
        <xdr:cNvPr id="648" name="テキスト ボックス 647"/>
        <xdr:cNvSpPr txBox="1"/>
      </xdr:nvSpPr>
      <xdr:spPr>
        <a:xfrm>
          <a:off x="15213965" y="13599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161925</xdr:rowOff>
    </xdr:from>
    <xdr:to xmlns:xdr="http://schemas.openxmlformats.org/drawingml/2006/spreadsheetDrawing">
      <xdr:col>76</xdr:col>
      <xdr:colOff>165100</xdr:colOff>
      <xdr:row>78</xdr:row>
      <xdr:rowOff>92075</xdr:rowOff>
    </xdr:to>
    <xdr:sp macro="" textlink="">
      <xdr:nvSpPr>
        <xdr:cNvPr id="649" name="楕円 648"/>
        <xdr:cNvSpPr/>
      </xdr:nvSpPr>
      <xdr:spPr>
        <a:xfrm>
          <a:off x="145415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76</xdr:row>
      <xdr:rowOff>109220</xdr:rowOff>
    </xdr:from>
    <xdr:ext cx="598170" cy="258445"/>
    <xdr:sp macro="" textlink="">
      <xdr:nvSpPr>
        <xdr:cNvPr id="650" name="テキスト ボックス 649"/>
        <xdr:cNvSpPr txBox="1"/>
      </xdr:nvSpPr>
      <xdr:spPr>
        <a:xfrm>
          <a:off x="14292580" y="13139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29845</xdr:rowOff>
    </xdr:from>
    <xdr:to xmlns:xdr="http://schemas.openxmlformats.org/drawingml/2006/spreadsheetDrawing">
      <xdr:col>72</xdr:col>
      <xdr:colOff>38100</xdr:colOff>
      <xdr:row>78</xdr:row>
      <xdr:rowOff>132080</xdr:rowOff>
    </xdr:to>
    <xdr:sp macro="" textlink="">
      <xdr:nvSpPr>
        <xdr:cNvPr id="651" name="楕円 650"/>
        <xdr:cNvSpPr/>
      </xdr:nvSpPr>
      <xdr:spPr>
        <a:xfrm>
          <a:off x="136525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76</xdr:row>
      <xdr:rowOff>147955</xdr:rowOff>
    </xdr:from>
    <xdr:ext cx="598170" cy="258445"/>
    <xdr:sp macro="" textlink="">
      <xdr:nvSpPr>
        <xdr:cNvPr id="652" name="テキスト ボックス 651"/>
        <xdr:cNvSpPr txBox="1"/>
      </xdr:nvSpPr>
      <xdr:spPr>
        <a:xfrm>
          <a:off x="13403580" y="131781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125730</xdr:rowOff>
    </xdr:from>
    <xdr:to xmlns:xdr="http://schemas.openxmlformats.org/drawingml/2006/spreadsheetDrawing">
      <xdr:col>67</xdr:col>
      <xdr:colOff>101600</xdr:colOff>
      <xdr:row>79</xdr:row>
      <xdr:rowOff>55880</xdr:rowOff>
    </xdr:to>
    <xdr:sp macro="" textlink="">
      <xdr:nvSpPr>
        <xdr:cNvPr id="653" name="楕円 652"/>
        <xdr:cNvSpPr/>
      </xdr:nvSpPr>
      <xdr:spPr>
        <a:xfrm>
          <a:off x="127635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72390</xdr:rowOff>
    </xdr:from>
    <xdr:ext cx="534035" cy="259080"/>
    <xdr:sp macro="" textlink="">
      <xdr:nvSpPr>
        <xdr:cNvPr id="654" name="テキスト ボックス 653"/>
        <xdr:cNvSpPr txBox="1"/>
      </xdr:nvSpPr>
      <xdr:spPr>
        <a:xfrm>
          <a:off x="12546965" y="13274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3" name="テキスト ボックス 662"/>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5" name="直線コネクタ 66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6" name="テキスト ボックス 665"/>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7" name="直線コネクタ 66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68" name="テキスト ボックス 667"/>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9" name="直線コネクタ 66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70" name="テキスト ボックス 669"/>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1" name="直線コネクタ 67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72" name="テキスト ボックス 671"/>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3" name="直線コネクタ 67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74" name="テキスト ボックス 673"/>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76" name="テキスト ボックス 675"/>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24130</xdr:rowOff>
    </xdr:from>
    <xdr:to xmlns:xdr="http://schemas.openxmlformats.org/drawingml/2006/spreadsheetDrawing">
      <xdr:col>85</xdr:col>
      <xdr:colOff>126365</xdr:colOff>
      <xdr:row>98</xdr:row>
      <xdr:rowOff>151765</xdr:rowOff>
    </xdr:to>
    <xdr:cxnSp macro="">
      <xdr:nvCxnSpPr>
        <xdr:cNvPr id="678" name="直線コネクタ 677"/>
        <xdr:cNvCxnSpPr/>
      </xdr:nvCxnSpPr>
      <xdr:spPr>
        <a:xfrm flipV="1">
          <a:off x="16317595" y="15626080"/>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155575</xdr:rowOff>
    </xdr:from>
    <xdr:ext cx="534670" cy="258445"/>
    <xdr:sp macro="" textlink="">
      <xdr:nvSpPr>
        <xdr:cNvPr id="679" name="公債費最小値テキスト"/>
        <xdr:cNvSpPr txBox="1"/>
      </xdr:nvSpPr>
      <xdr:spPr>
        <a:xfrm>
          <a:off x="16370300" y="169576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151765</xdr:rowOff>
    </xdr:from>
    <xdr:to xmlns:xdr="http://schemas.openxmlformats.org/drawingml/2006/spreadsheetDrawing">
      <xdr:col>86</xdr:col>
      <xdr:colOff>25400</xdr:colOff>
      <xdr:row>98</xdr:row>
      <xdr:rowOff>151765</xdr:rowOff>
    </xdr:to>
    <xdr:cxnSp macro="">
      <xdr:nvCxnSpPr>
        <xdr:cNvPr id="680" name="直線コネクタ 679"/>
        <xdr:cNvCxnSpPr/>
      </xdr:nvCxnSpPr>
      <xdr:spPr>
        <a:xfrm>
          <a:off x="16230600" y="16953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142240</xdr:rowOff>
    </xdr:from>
    <xdr:ext cx="598805" cy="259080"/>
    <xdr:sp macro="" textlink="">
      <xdr:nvSpPr>
        <xdr:cNvPr id="681" name="公債費最大値テキスト"/>
        <xdr:cNvSpPr txBox="1"/>
      </xdr:nvSpPr>
      <xdr:spPr>
        <a:xfrm>
          <a:off x="16370300" y="15401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730,828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24130</xdr:rowOff>
    </xdr:from>
    <xdr:to xmlns:xdr="http://schemas.openxmlformats.org/drawingml/2006/spreadsheetDrawing">
      <xdr:col>86</xdr:col>
      <xdr:colOff>25400</xdr:colOff>
      <xdr:row>91</xdr:row>
      <xdr:rowOff>24130</xdr:rowOff>
    </xdr:to>
    <xdr:cxnSp macro="">
      <xdr:nvCxnSpPr>
        <xdr:cNvPr id="682" name="直線コネクタ 681"/>
        <xdr:cNvCxnSpPr/>
      </xdr:nvCxnSpPr>
      <xdr:spPr>
        <a:xfrm>
          <a:off x="16230600" y="1562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110490</xdr:rowOff>
    </xdr:from>
    <xdr:to xmlns:xdr="http://schemas.openxmlformats.org/drawingml/2006/spreadsheetDrawing">
      <xdr:col>85</xdr:col>
      <xdr:colOff>127000</xdr:colOff>
      <xdr:row>97</xdr:row>
      <xdr:rowOff>113665</xdr:rowOff>
    </xdr:to>
    <xdr:cxnSp macro="">
      <xdr:nvCxnSpPr>
        <xdr:cNvPr id="683" name="直線コネクタ 682"/>
        <xdr:cNvCxnSpPr/>
      </xdr:nvCxnSpPr>
      <xdr:spPr>
        <a:xfrm flipV="1">
          <a:off x="15481300" y="1674114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30480</xdr:rowOff>
    </xdr:from>
    <xdr:ext cx="598805" cy="258445"/>
    <xdr:sp macro="" textlink="">
      <xdr:nvSpPr>
        <xdr:cNvPr id="684" name="公債費平均値テキスト"/>
        <xdr:cNvSpPr txBox="1"/>
      </xdr:nvSpPr>
      <xdr:spPr>
        <a:xfrm>
          <a:off x="16370300" y="164896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7620</xdr:rowOff>
    </xdr:from>
    <xdr:to xmlns:xdr="http://schemas.openxmlformats.org/drawingml/2006/spreadsheetDrawing">
      <xdr:col>85</xdr:col>
      <xdr:colOff>177800</xdr:colOff>
      <xdr:row>97</xdr:row>
      <xdr:rowOff>109220</xdr:rowOff>
    </xdr:to>
    <xdr:sp macro="" textlink="">
      <xdr:nvSpPr>
        <xdr:cNvPr id="685" name="フローチャート: 判断 684"/>
        <xdr:cNvSpPr/>
      </xdr:nvSpPr>
      <xdr:spPr>
        <a:xfrm>
          <a:off x="162687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95250</xdr:rowOff>
    </xdr:from>
    <xdr:to xmlns:xdr="http://schemas.openxmlformats.org/drawingml/2006/spreadsheetDrawing">
      <xdr:col>81</xdr:col>
      <xdr:colOff>50800</xdr:colOff>
      <xdr:row>97</xdr:row>
      <xdr:rowOff>113665</xdr:rowOff>
    </xdr:to>
    <xdr:cxnSp macro="">
      <xdr:nvCxnSpPr>
        <xdr:cNvPr id="686" name="直線コネクタ 685"/>
        <xdr:cNvCxnSpPr/>
      </xdr:nvCxnSpPr>
      <xdr:spPr>
        <a:xfrm>
          <a:off x="14592300" y="167259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10795</xdr:rowOff>
    </xdr:from>
    <xdr:to xmlns:xdr="http://schemas.openxmlformats.org/drawingml/2006/spreadsheetDrawing">
      <xdr:col>81</xdr:col>
      <xdr:colOff>101600</xdr:colOff>
      <xdr:row>97</xdr:row>
      <xdr:rowOff>112395</xdr:rowOff>
    </xdr:to>
    <xdr:sp macro="" textlink="">
      <xdr:nvSpPr>
        <xdr:cNvPr id="687" name="フローチャート: 判断 686"/>
        <xdr:cNvSpPr/>
      </xdr:nvSpPr>
      <xdr:spPr>
        <a:xfrm>
          <a:off x="15430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128905</xdr:rowOff>
    </xdr:from>
    <xdr:ext cx="598170" cy="259080"/>
    <xdr:sp macro="" textlink="">
      <xdr:nvSpPr>
        <xdr:cNvPr id="688" name="テキスト ボックス 687"/>
        <xdr:cNvSpPr txBox="1"/>
      </xdr:nvSpPr>
      <xdr:spPr>
        <a:xfrm>
          <a:off x="15181580" y="16416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95250</xdr:rowOff>
    </xdr:from>
    <xdr:to xmlns:xdr="http://schemas.openxmlformats.org/drawingml/2006/spreadsheetDrawing">
      <xdr:col>76</xdr:col>
      <xdr:colOff>114300</xdr:colOff>
      <xdr:row>97</xdr:row>
      <xdr:rowOff>134620</xdr:rowOff>
    </xdr:to>
    <xdr:cxnSp macro="">
      <xdr:nvCxnSpPr>
        <xdr:cNvPr id="689" name="直線コネクタ 688"/>
        <xdr:cNvCxnSpPr/>
      </xdr:nvCxnSpPr>
      <xdr:spPr>
        <a:xfrm flipV="1">
          <a:off x="13703300" y="167259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36830</xdr:rowOff>
    </xdr:from>
    <xdr:to xmlns:xdr="http://schemas.openxmlformats.org/drawingml/2006/spreadsheetDrawing">
      <xdr:col>76</xdr:col>
      <xdr:colOff>165100</xdr:colOff>
      <xdr:row>97</xdr:row>
      <xdr:rowOff>138430</xdr:rowOff>
    </xdr:to>
    <xdr:sp macro="" textlink="">
      <xdr:nvSpPr>
        <xdr:cNvPr id="690" name="フローチャート: 判断 689"/>
        <xdr:cNvSpPr/>
      </xdr:nvSpPr>
      <xdr:spPr>
        <a:xfrm>
          <a:off x="14541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154940</xdr:rowOff>
    </xdr:from>
    <xdr:ext cx="598170" cy="258445"/>
    <xdr:sp macro="" textlink="">
      <xdr:nvSpPr>
        <xdr:cNvPr id="691" name="テキスト ボックス 690"/>
        <xdr:cNvSpPr txBox="1"/>
      </xdr:nvSpPr>
      <xdr:spPr>
        <a:xfrm>
          <a:off x="14292580" y="16442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134620</xdr:rowOff>
    </xdr:from>
    <xdr:to xmlns:xdr="http://schemas.openxmlformats.org/drawingml/2006/spreadsheetDrawing">
      <xdr:col>71</xdr:col>
      <xdr:colOff>177800</xdr:colOff>
      <xdr:row>97</xdr:row>
      <xdr:rowOff>156845</xdr:rowOff>
    </xdr:to>
    <xdr:cxnSp macro="">
      <xdr:nvCxnSpPr>
        <xdr:cNvPr id="692" name="直線コネクタ 691"/>
        <xdr:cNvCxnSpPr/>
      </xdr:nvCxnSpPr>
      <xdr:spPr>
        <a:xfrm flipV="1">
          <a:off x="12814300" y="167652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46355</xdr:rowOff>
    </xdr:from>
    <xdr:to xmlns:xdr="http://schemas.openxmlformats.org/drawingml/2006/spreadsheetDrawing">
      <xdr:col>72</xdr:col>
      <xdr:colOff>38100</xdr:colOff>
      <xdr:row>97</xdr:row>
      <xdr:rowOff>147955</xdr:rowOff>
    </xdr:to>
    <xdr:sp macro="" textlink="">
      <xdr:nvSpPr>
        <xdr:cNvPr id="693" name="フローチャート: 判断 692"/>
        <xdr:cNvSpPr/>
      </xdr:nvSpPr>
      <xdr:spPr>
        <a:xfrm>
          <a:off x="13652500" y="1667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164465</xdr:rowOff>
    </xdr:from>
    <xdr:ext cx="598170" cy="259080"/>
    <xdr:sp macro="" textlink="">
      <xdr:nvSpPr>
        <xdr:cNvPr id="694" name="テキスト ボックス 693"/>
        <xdr:cNvSpPr txBox="1"/>
      </xdr:nvSpPr>
      <xdr:spPr>
        <a:xfrm>
          <a:off x="13403580" y="164522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20955</xdr:rowOff>
    </xdr:from>
    <xdr:to xmlns:xdr="http://schemas.openxmlformats.org/drawingml/2006/spreadsheetDrawing">
      <xdr:col>67</xdr:col>
      <xdr:colOff>101600</xdr:colOff>
      <xdr:row>97</xdr:row>
      <xdr:rowOff>122555</xdr:rowOff>
    </xdr:to>
    <xdr:sp macro="" textlink="">
      <xdr:nvSpPr>
        <xdr:cNvPr id="695" name="フローチャート: 判断 694"/>
        <xdr:cNvSpPr/>
      </xdr:nvSpPr>
      <xdr:spPr>
        <a:xfrm>
          <a:off x="12763500" y="1665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139065</xdr:rowOff>
    </xdr:from>
    <xdr:ext cx="598170" cy="259080"/>
    <xdr:sp macro="" textlink="">
      <xdr:nvSpPr>
        <xdr:cNvPr id="696" name="テキスト ボックス 695"/>
        <xdr:cNvSpPr txBox="1"/>
      </xdr:nvSpPr>
      <xdr:spPr>
        <a:xfrm>
          <a:off x="12514580" y="164268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59690</xdr:rowOff>
    </xdr:from>
    <xdr:to xmlns:xdr="http://schemas.openxmlformats.org/drawingml/2006/spreadsheetDrawing">
      <xdr:col>85</xdr:col>
      <xdr:colOff>177800</xdr:colOff>
      <xdr:row>97</xdr:row>
      <xdr:rowOff>161290</xdr:rowOff>
    </xdr:to>
    <xdr:sp macro="" textlink="">
      <xdr:nvSpPr>
        <xdr:cNvPr id="702" name="楕円 701"/>
        <xdr:cNvSpPr/>
      </xdr:nvSpPr>
      <xdr:spPr>
        <a:xfrm>
          <a:off x="16268700" y="166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38100</xdr:rowOff>
    </xdr:from>
    <xdr:ext cx="598805" cy="259080"/>
    <xdr:sp macro="" textlink="">
      <xdr:nvSpPr>
        <xdr:cNvPr id="703" name="公債費該当値テキスト"/>
        <xdr:cNvSpPr txBox="1"/>
      </xdr:nvSpPr>
      <xdr:spPr>
        <a:xfrm>
          <a:off x="16370300" y="16668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63500</xdr:rowOff>
    </xdr:from>
    <xdr:to xmlns:xdr="http://schemas.openxmlformats.org/drawingml/2006/spreadsheetDrawing">
      <xdr:col>81</xdr:col>
      <xdr:colOff>101600</xdr:colOff>
      <xdr:row>97</xdr:row>
      <xdr:rowOff>164465</xdr:rowOff>
    </xdr:to>
    <xdr:sp macro="" textlink="">
      <xdr:nvSpPr>
        <xdr:cNvPr id="704" name="楕円 703"/>
        <xdr:cNvSpPr/>
      </xdr:nvSpPr>
      <xdr:spPr>
        <a:xfrm>
          <a:off x="15430500" y="16694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155575</xdr:rowOff>
    </xdr:from>
    <xdr:ext cx="598170" cy="258445"/>
    <xdr:sp macro="" textlink="">
      <xdr:nvSpPr>
        <xdr:cNvPr id="705" name="テキスト ボックス 704"/>
        <xdr:cNvSpPr txBox="1"/>
      </xdr:nvSpPr>
      <xdr:spPr>
        <a:xfrm>
          <a:off x="15181580" y="167862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44450</xdr:rowOff>
    </xdr:from>
    <xdr:to xmlns:xdr="http://schemas.openxmlformats.org/drawingml/2006/spreadsheetDrawing">
      <xdr:col>76</xdr:col>
      <xdr:colOff>165100</xdr:colOff>
      <xdr:row>97</xdr:row>
      <xdr:rowOff>146050</xdr:rowOff>
    </xdr:to>
    <xdr:sp macro="" textlink="">
      <xdr:nvSpPr>
        <xdr:cNvPr id="706" name="楕円 705"/>
        <xdr:cNvSpPr/>
      </xdr:nvSpPr>
      <xdr:spPr>
        <a:xfrm>
          <a:off x="14541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137160</xdr:rowOff>
    </xdr:from>
    <xdr:ext cx="598170" cy="259080"/>
    <xdr:sp macro="" textlink="">
      <xdr:nvSpPr>
        <xdr:cNvPr id="707" name="テキスト ボックス 706"/>
        <xdr:cNvSpPr txBox="1"/>
      </xdr:nvSpPr>
      <xdr:spPr>
        <a:xfrm>
          <a:off x="14292580" y="167678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83820</xdr:rowOff>
    </xdr:from>
    <xdr:to xmlns:xdr="http://schemas.openxmlformats.org/drawingml/2006/spreadsheetDrawing">
      <xdr:col>72</xdr:col>
      <xdr:colOff>38100</xdr:colOff>
      <xdr:row>98</xdr:row>
      <xdr:rowOff>13970</xdr:rowOff>
    </xdr:to>
    <xdr:sp macro="" textlink="">
      <xdr:nvSpPr>
        <xdr:cNvPr id="708" name="楕円 707"/>
        <xdr:cNvSpPr/>
      </xdr:nvSpPr>
      <xdr:spPr>
        <a:xfrm>
          <a:off x="13652500" y="1671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5080</xdr:rowOff>
    </xdr:from>
    <xdr:ext cx="598170" cy="259080"/>
    <xdr:sp macro="" textlink="">
      <xdr:nvSpPr>
        <xdr:cNvPr id="709" name="テキスト ボックス 708"/>
        <xdr:cNvSpPr txBox="1"/>
      </xdr:nvSpPr>
      <xdr:spPr>
        <a:xfrm>
          <a:off x="13403580" y="16807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106045</xdr:rowOff>
    </xdr:from>
    <xdr:to xmlns:xdr="http://schemas.openxmlformats.org/drawingml/2006/spreadsheetDrawing">
      <xdr:col>67</xdr:col>
      <xdr:colOff>101600</xdr:colOff>
      <xdr:row>98</xdr:row>
      <xdr:rowOff>36195</xdr:rowOff>
    </xdr:to>
    <xdr:sp macro="" textlink="">
      <xdr:nvSpPr>
        <xdr:cNvPr id="710" name="楕円 709"/>
        <xdr:cNvSpPr/>
      </xdr:nvSpPr>
      <xdr:spPr>
        <a:xfrm>
          <a:off x="127635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98</xdr:row>
      <xdr:rowOff>27305</xdr:rowOff>
    </xdr:from>
    <xdr:ext cx="598170" cy="259080"/>
    <xdr:sp macro="" textlink="">
      <xdr:nvSpPr>
        <xdr:cNvPr id="711" name="テキスト ボックス 710"/>
        <xdr:cNvSpPr txBox="1"/>
      </xdr:nvSpPr>
      <xdr:spPr>
        <a:xfrm>
          <a:off x="12514580" y="168294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0" name="テキスト ボックス 719"/>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2" name="直線コネクタ 72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23" name="テキスト ボックス 722"/>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4" name="直線コネクタ 72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5" name="テキスト ボックス 724"/>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6" name="直線コネクタ 72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27" name="テキスト ボックス 726"/>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8" name="直線コネクタ 72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9" name="テキスト ボックス 728"/>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0" name="直線コネクタ 72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92710</xdr:rowOff>
    </xdr:from>
    <xdr:ext cx="594995" cy="259080"/>
    <xdr:sp macro="" textlink="">
      <xdr:nvSpPr>
        <xdr:cNvPr id="731" name="テキスト ボックス 730"/>
        <xdr:cNvSpPr txBox="1"/>
      </xdr:nvSpPr>
      <xdr:spPr>
        <a:xfrm>
          <a:off x="17692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4995" cy="258445"/>
    <xdr:sp macro="" textlink="">
      <xdr:nvSpPr>
        <xdr:cNvPr id="733" name="テキスト ボックス 732"/>
        <xdr:cNvSpPr txBox="1"/>
      </xdr:nvSpPr>
      <xdr:spPr>
        <a:xfrm>
          <a:off x="17692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7620</xdr:rowOff>
    </xdr:from>
    <xdr:to xmlns:xdr="http://schemas.openxmlformats.org/drawingml/2006/spreadsheetDrawing">
      <xdr:col>116</xdr:col>
      <xdr:colOff>62865</xdr:colOff>
      <xdr:row>39</xdr:row>
      <xdr:rowOff>44450</xdr:rowOff>
    </xdr:to>
    <xdr:cxnSp macro="">
      <xdr:nvCxnSpPr>
        <xdr:cNvPr id="735" name="直線コネクタ 734"/>
        <xdr:cNvCxnSpPr/>
      </xdr:nvCxnSpPr>
      <xdr:spPr>
        <a:xfrm flipV="1">
          <a:off x="22159595" y="5322570"/>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85090</xdr:rowOff>
    </xdr:from>
    <xdr:ext cx="249555" cy="259080"/>
    <xdr:sp macro="" textlink="">
      <xdr:nvSpPr>
        <xdr:cNvPr id="736" name="諸支出金最小値テキスト"/>
        <xdr:cNvSpPr txBox="1"/>
      </xdr:nvSpPr>
      <xdr:spPr>
        <a:xfrm>
          <a:off x="22212300" y="6771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7" name="直線コネクタ 73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125730</xdr:rowOff>
    </xdr:from>
    <xdr:ext cx="598805" cy="259080"/>
    <xdr:sp macro="" textlink="">
      <xdr:nvSpPr>
        <xdr:cNvPr id="738" name="諸支出金最大値テキスト"/>
        <xdr:cNvSpPr txBox="1"/>
      </xdr:nvSpPr>
      <xdr:spPr>
        <a:xfrm>
          <a:off x="22212300" y="5097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110,904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7620</xdr:rowOff>
    </xdr:from>
    <xdr:to xmlns:xdr="http://schemas.openxmlformats.org/drawingml/2006/spreadsheetDrawing">
      <xdr:col>116</xdr:col>
      <xdr:colOff>152400</xdr:colOff>
      <xdr:row>31</xdr:row>
      <xdr:rowOff>7620</xdr:rowOff>
    </xdr:to>
    <xdr:cxnSp macro="">
      <xdr:nvCxnSpPr>
        <xdr:cNvPr id="739" name="直線コネクタ 738"/>
        <xdr:cNvCxnSpPr/>
      </xdr:nvCxnSpPr>
      <xdr:spPr>
        <a:xfrm>
          <a:off x="22072600" y="532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0" name="直線コネクタ 73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2540</xdr:rowOff>
    </xdr:from>
    <xdr:ext cx="469900" cy="259080"/>
    <xdr:sp macro="" textlink="">
      <xdr:nvSpPr>
        <xdr:cNvPr id="741" name="諸支出金平均値テキスト"/>
        <xdr:cNvSpPr txBox="1"/>
      </xdr:nvSpPr>
      <xdr:spPr>
        <a:xfrm>
          <a:off x="22212300" y="6517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151130</xdr:rowOff>
    </xdr:from>
    <xdr:to xmlns:xdr="http://schemas.openxmlformats.org/drawingml/2006/spreadsheetDrawing">
      <xdr:col>116</xdr:col>
      <xdr:colOff>114300</xdr:colOff>
      <xdr:row>39</xdr:row>
      <xdr:rowOff>81280</xdr:rowOff>
    </xdr:to>
    <xdr:sp macro="" textlink="">
      <xdr:nvSpPr>
        <xdr:cNvPr id="742" name="フローチャート: 判断 741"/>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3" name="直線コネクタ 74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744" name="フローチャート: 判断 743"/>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100330</xdr:rowOff>
    </xdr:from>
    <xdr:ext cx="378460" cy="258445"/>
    <xdr:sp macro="" textlink="">
      <xdr:nvSpPr>
        <xdr:cNvPr id="745" name="テキスト ボックス 744"/>
        <xdr:cNvSpPr txBox="1"/>
      </xdr:nvSpPr>
      <xdr:spPr>
        <a:xfrm>
          <a:off x="21134070" y="64439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6" name="直線コネクタ 74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156210</xdr:rowOff>
    </xdr:from>
    <xdr:to xmlns:xdr="http://schemas.openxmlformats.org/drawingml/2006/spreadsheetDrawing">
      <xdr:col>107</xdr:col>
      <xdr:colOff>101600</xdr:colOff>
      <xdr:row>39</xdr:row>
      <xdr:rowOff>86360</xdr:rowOff>
    </xdr:to>
    <xdr:sp macro="" textlink="">
      <xdr:nvSpPr>
        <xdr:cNvPr id="747" name="フローチャート: 判断 746"/>
        <xdr:cNvSpPr/>
      </xdr:nvSpPr>
      <xdr:spPr>
        <a:xfrm>
          <a:off x="20383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102870</xdr:rowOff>
    </xdr:from>
    <xdr:ext cx="378460" cy="259080"/>
    <xdr:sp macro="" textlink="">
      <xdr:nvSpPr>
        <xdr:cNvPr id="748" name="テキスト ボックス 747"/>
        <xdr:cNvSpPr txBox="1"/>
      </xdr:nvSpPr>
      <xdr:spPr>
        <a:xfrm>
          <a:off x="20245070" y="6446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9" name="直線コネクタ 74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149860</xdr:rowOff>
    </xdr:from>
    <xdr:to xmlns:xdr="http://schemas.openxmlformats.org/drawingml/2006/spreadsheetDrawing">
      <xdr:col>102</xdr:col>
      <xdr:colOff>165100</xdr:colOff>
      <xdr:row>39</xdr:row>
      <xdr:rowOff>80010</xdr:rowOff>
    </xdr:to>
    <xdr:sp macro="" textlink="">
      <xdr:nvSpPr>
        <xdr:cNvPr id="750" name="フローチャート: 判断 749"/>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96520</xdr:rowOff>
    </xdr:from>
    <xdr:ext cx="469265" cy="259080"/>
    <xdr:sp macro="" textlink="">
      <xdr:nvSpPr>
        <xdr:cNvPr id="751" name="テキスト ボックス 750"/>
        <xdr:cNvSpPr txBox="1"/>
      </xdr:nvSpPr>
      <xdr:spPr>
        <a:xfrm>
          <a:off x="19310350" y="6440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156210</xdr:rowOff>
    </xdr:from>
    <xdr:to xmlns:xdr="http://schemas.openxmlformats.org/drawingml/2006/spreadsheetDrawing">
      <xdr:col>98</xdr:col>
      <xdr:colOff>38100</xdr:colOff>
      <xdr:row>39</xdr:row>
      <xdr:rowOff>86360</xdr:rowOff>
    </xdr:to>
    <xdr:sp macro="" textlink="">
      <xdr:nvSpPr>
        <xdr:cNvPr id="752" name="フローチャート: 判断 751"/>
        <xdr:cNvSpPr/>
      </xdr:nvSpPr>
      <xdr:spPr>
        <a:xfrm>
          <a:off x="18605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102870</xdr:rowOff>
    </xdr:from>
    <xdr:ext cx="378460" cy="259080"/>
    <xdr:sp macro="" textlink="">
      <xdr:nvSpPr>
        <xdr:cNvPr id="753" name="テキスト ボックス 752"/>
        <xdr:cNvSpPr txBox="1"/>
      </xdr:nvSpPr>
      <xdr:spPr>
        <a:xfrm>
          <a:off x="18467070" y="6446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129540</xdr:rowOff>
    </xdr:from>
    <xdr:ext cx="249555" cy="259080"/>
    <xdr:sp macro="" textlink="">
      <xdr:nvSpPr>
        <xdr:cNvPr id="760" name="諸支出金該当値テキスト"/>
        <xdr:cNvSpPr txBox="1"/>
      </xdr:nvSpPr>
      <xdr:spPr>
        <a:xfrm>
          <a:off x="22212300" y="6644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62" name="テキスト ボックス 761"/>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64" name="テキスト ボックス 763"/>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66" name="テキスト ボックス 765"/>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68" name="テキスト ボックス 767"/>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7" name="テキスト ボックス 776"/>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9" name="直線コネクタ 77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80" name="テキスト ボックス 779"/>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82" name="テキスト ボックス 781"/>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4" name="直線コネクタ 78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9" name="直線コネクタ 78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2" name="直線コネクタ 79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4" name="テキスト ボックス 793"/>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5" name="直線コネクタ 79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797" name="テキスト ボックス 796"/>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8" name="直線コネクタ 79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0" name="テキスト ボックス 799"/>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2" name="テキスト ボックス 801"/>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1" name="テキスト ボックス 810"/>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3" name="テキスト ボックス 812"/>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15" name="テキスト ボックス 814"/>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17" name="テキスト ボックス 816"/>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100" b="0" i="0" baseline="0">
              <a:solidFill>
                <a:schemeClr val="dk1"/>
              </a:solidFill>
              <a:effectLst/>
              <a:latin typeface="+mn-lt"/>
              <a:ea typeface="+mn-ea"/>
              <a:cs typeface="+mn-cs"/>
            </a:rPr>
            <a:t>東日本大震災及び原発事故からの復興事業に係る事業増により農林水産業費について、</a:t>
          </a:r>
          <a:r>
            <a:rPr lang="ja-JP" altLang="en-US" sz="1100" b="0" i="0" baseline="0">
              <a:solidFill>
                <a:schemeClr val="dk1"/>
              </a:solidFill>
              <a:effectLst/>
              <a:latin typeface="+mn-lt"/>
              <a:ea typeface="+mn-ea"/>
              <a:cs typeface="+mn-cs"/>
            </a:rPr>
            <a:t>施設整備の完了により前年度より大きく減少したが、</a:t>
          </a:r>
          <a:r>
            <a:rPr lang="ja-JP" altLang="ja-JP" sz="1100" b="0" i="0" baseline="0">
              <a:solidFill>
                <a:schemeClr val="dk1"/>
              </a:solidFill>
              <a:effectLst/>
              <a:latin typeface="+mn-lt"/>
              <a:ea typeface="+mn-ea"/>
              <a:cs typeface="+mn-cs"/>
            </a:rPr>
            <a:t>類似団体の平均額</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大きく上回</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今後も数年程度は高水準で推移する見込みである。</a:t>
          </a:r>
          <a:endParaRPr lang="ja-JP" altLang="ja-JP" sz="1400">
            <a:effectLst/>
          </a:endParaRPr>
        </a:p>
        <a:p>
          <a:pPr rtl="0"/>
          <a:r>
            <a:rPr lang="ja-JP" altLang="ja-JP" sz="1100" b="0" i="0" baseline="0">
              <a:solidFill>
                <a:schemeClr val="dk1"/>
              </a:solidFill>
              <a:effectLst/>
              <a:latin typeface="+mn-lt"/>
              <a:ea typeface="+mn-ea"/>
              <a:cs typeface="+mn-cs"/>
            </a:rPr>
            <a:t>民生費についても類似団体の平均額を大きく上回っているが、復興事業にかかる事業費のため、次年度以降も同程度で推移していく見込みである。</a:t>
          </a:r>
          <a:endParaRPr lang="en-US" altLang="ja-JP" sz="1100" b="0" i="0" baseline="0">
            <a:solidFill>
              <a:schemeClr val="dk1"/>
            </a:solidFill>
            <a:effectLst/>
            <a:latin typeface="+mn-lt"/>
            <a:ea typeface="+mn-ea"/>
            <a:cs typeface="+mn-cs"/>
          </a:endParaRPr>
        </a:p>
        <a:p>
          <a:pPr rtl="0"/>
          <a:r>
            <a:rPr lang="ja-JP" altLang="en-US" sz="1100">
              <a:solidFill>
                <a:schemeClr val="dk1"/>
              </a:solidFill>
              <a:effectLst/>
              <a:latin typeface="+mn-lt"/>
              <a:ea typeface="+mn-ea"/>
              <a:cs typeface="+mn-cs"/>
            </a:rPr>
            <a:t>土木費</a:t>
          </a:r>
          <a:r>
            <a:rPr lang="ja-JP" altLang="ja-JP" sz="1100">
              <a:solidFill>
                <a:schemeClr val="dk1"/>
              </a:solidFill>
              <a:effectLst/>
              <a:latin typeface="+mn-lt"/>
              <a:ea typeface="+mn-ea"/>
              <a:cs typeface="+mn-cs"/>
            </a:rPr>
            <a:t>については復興事業に関わる過年度の清算に伴う返還金によることが主な要因で類似団体の平均より大きく上回ることになった。</a:t>
          </a:r>
          <a:endParaRPr lang="ja-JP" altLang="ja-JP" sz="1400">
            <a:effectLst/>
          </a:endParaRPr>
        </a:p>
        <a:p>
          <a:pPr rtl="0"/>
          <a:r>
            <a:rPr lang="ja-JP" altLang="ja-JP" sz="1100" b="0" i="0" baseline="0">
              <a:solidFill>
                <a:schemeClr val="dk1"/>
              </a:solidFill>
              <a:effectLst/>
              <a:latin typeface="+mn-lt"/>
              <a:ea typeface="+mn-ea"/>
              <a:cs typeface="+mn-cs"/>
            </a:rPr>
            <a:t>今後の人口は長期避難の影響により大きく変動することが想定されるため、復興計画等の着実な実施と併せて、より健全な財政をめざしていく。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福島県葛尾村</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財政調整基金</a:t>
          </a:r>
          <a:r>
            <a:rPr lang="ja-JP" altLang="en-US" sz="1100" b="0" i="0" baseline="0">
              <a:solidFill>
                <a:schemeClr val="dk1"/>
              </a:solidFill>
              <a:effectLst/>
              <a:latin typeface="+mn-lt"/>
              <a:ea typeface="+mn-ea"/>
              <a:cs typeface="+mn-cs"/>
            </a:rPr>
            <a:t>は、復興関連の補助事業に伴い単独事業の未実施や剰余金の積立により前年度比で</a:t>
          </a:r>
          <a:r>
            <a:rPr lang="en-US" altLang="ja-JP" sz="1100" b="0" i="0" baseline="0">
              <a:solidFill>
                <a:schemeClr val="dk1"/>
              </a:solidFill>
              <a:effectLst/>
              <a:latin typeface="+mn-lt"/>
              <a:ea typeface="+mn-ea"/>
              <a:cs typeface="+mn-cs"/>
            </a:rPr>
            <a:t>41.77%</a:t>
          </a:r>
          <a:r>
            <a:rPr lang="ja-JP" altLang="en-US" sz="1100" b="0" i="0" baseline="0">
              <a:solidFill>
                <a:schemeClr val="dk1"/>
              </a:solidFill>
              <a:effectLst/>
              <a:latin typeface="+mn-lt"/>
              <a:ea typeface="+mn-ea"/>
              <a:cs typeface="+mn-cs"/>
            </a:rPr>
            <a:t>増となり不測の事態</a:t>
          </a:r>
          <a:r>
            <a:rPr lang="ja-JP" altLang="ja-JP" sz="1100" b="0" i="0" baseline="0">
              <a:solidFill>
                <a:schemeClr val="dk1"/>
              </a:solidFill>
              <a:effectLst/>
              <a:latin typeface="+mn-lt"/>
              <a:ea typeface="+mn-ea"/>
              <a:cs typeface="+mn-cs"/>
            </a:rPr>
            <a:t>に対応できる備えが整っている。</a:t>
          </a:r>
          <a:endParaRPr lang="ja-JP" altLang="ja-JP" sz="1400">
            <a:effectLst/>
          </a:endParaRPr>
        </a:p>
        <a:p>
          <a:pPr rtl="0"/>
          <a:r>
            <a:rPr lang="ja-JP" altLang="ja-JP" sz="1100" b="0" i="0" baseline="0">
              <a:solidFill>
                <a:schemeClr val="dk1"/>
              </a:solidFill>
              <a:effectLst/>
              <a:latin typeface="+mn-lt"/>
              <a:ea typeface="+mn-ea"/>
              <a:cs typeface="+mn-cs"/>
            </a:rPr>
            <a:t>実質収支比率は増加し、望ましいとされるおおむね</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％程度を大きく超えているが、財政規模が小さいことから増減が激しい結果となっている。今後は</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％前後で推移するよう努める。</a:t>
          </a:r>
          <a:endParaRPr lang="ja-JP" altLang="ja-JP" sz="1400">
            <a:effectLst/>
          </a:endParaRPr>
        </a:p>
        <a:p>
          <a:pPr rtl="0"/>
          <a:r>
            <a:rPr lang="ja-JP" altLang="ja-JP" sz="1100" b="0" i="0" baseline="0">
              <a:solidFill>
                <a:schemeClr val="dk1"/>
              </a:solidFill>
              <a:effectLst/>
              <a:latin typeface="+mn-lt"/>
              <a:ea typeface="+mn-ea"/>
              <a:cs typeface="+mn-cs"/>
            </a:rPr>
            <a:t>実質単年度収支については、震災復興特別交付税及び国県補助金等により</a:t>
          </a:r>
          <a:r>
            <a:rPr lang="en-US" altLang="ja-JP" sz="1100" b="0" i="0" baseline="0">
              <a:solidFill>
                <a:schemeClr val="dk1"/>
              </a:solidFill>
              <a:effectLst/>
              <a:latin typeface="+mn-lt"/>
              <a:ea typeface="+mn-ea"/>
              <a:cs typeface="+mn-cs"/>
            </a:rPr>
            <a:t>6.66</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したが、財政規模が小さいことから増減が激しい結果となっている。今後も引き続き財</a:t>
          </a:r>
          <a:r>
            <a:rPr lang="ja-JP" altLang="en-US" sz="1100" b="0" i="0" baseline="0">
              <a:solidFill>
                <a:schemeClr val="dk1"/>
              </a:solidFill>
              <a:effectLst/>
              <a:latin typeface="+mn-lt"/>
              <a:ea typeface="+mn-ea"/>
              <a:cs typeface="+mn-cs"/>
            </a:rPr>
            <a:t>源の確保と事業の選定により財政</a:t>
          </a:r>
          <a:r>
            <a:rPr lang="ja-JP" altLang="ja-JP" sz="1100" b="0" i="0" baseline="0">
              <a:solidFill>
                <a:schemeClr val="dk1"/>
              </a:solidFill>
              <a:effectLst/>
              <a:latin typeface="+mn-lt"/>
              <a:ea typeface="+mn-ea"/>
              <a:cs typeface="+mn-cs"/>
            </a:rPr>
            <a:t>の安定化に努める。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福島県葛尾村</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普通会計及び特別会計においても</a:t>
          </a:r>
          <a:r>
            <a:rPr lang="ja-JP" altLang="en-US" sz="1100" b="0" i="0" baseline="0">
              <a:solidFill>
                <a:schemeClr val="dk1"/>
              </a:solidFill>
              <a:effectLst/>
              <a:latin typeface="+mn-lt"/>
              <a:ea typeface="+mn-ea"/>
              <a:cs typeface="+mn-cs"/>
            </a:rPr>
            <a:t>全ての会計で黒字決算となっているため、連結実質</a:t>
          </a:r>
          <a:r>
            <a:rPr lang="ja-JP" altLang="ja-JP" sz="1100" b="0" i="0" baseline="0">
              <a:solidFill>
                <a:schemeClr val="dk1"/>
              </a:solidFill>
              <a:effectLst/>
              <a:latin typeface="+mn-lt"/>
              <a:ea typeface="+mn-ea"/>
              <a:cs typeface="+mn-cs"/>
            </a:rPr>
            <a:t>赤字</a:t>
          </a:r>
          <a:r>
            <a:rPr lang="ja-JP" altLang="en-US" sz="1100" b="0" i="0" baseline="0">
              <a:solidFill>
                <a:schemeClr val="dk1"/>
              </a:solidFill>
              <a:effectLst/>
              <a:latin typeface="+mn-lt"/>
              <a:ea typeface="+mn-ea"/>
              <a:cs typeface="+mn-cs"/>
            </a:rPr>
            <a:t>比率</a:t>
          </a:r>
          <a:r>
            <a:rPr lang="ja-JP" altLang="ja-JP" sz="1100" b="0" i="0" baseline="0">
              <a:solidFill>
                <a:schemeClr val="dk1"/>
              </a:solidFill>
              <a:effectLst/>
              <a:latin typeface="+mn-lt"/>
              <a:ea typeface="+mn-ea"/>
              <a:cs typeface="+mn-cs"/>
            </a:rPr>
            <a:t>は生じていない。</a:t>
          </a:r>
          <a:endParaRPr lang="ja-JP" altLang="ja-JP" sz="1400">
            <a:effectLst/>
          </a:endParaRPr>
        </a:p>
        <a:p>
          <a:pPr rtl="0"/>
          <a:r>
            <a:rPr lang="ja-JP" altLang="ja-JP" sz="1100" b="0" i="0" baseline="0">
              <a:solidFill>
                <a:schemeClr val="dk1"/>
              </a:solidFill>
              <a:effectLst/>
              <a:latin typeface="+mn-lt"/>
              <a:ea typeface="+mn-ea"/>
              <a:cs typeface="+mn-cs"/>
            </a:rPr>
            <a:t>今後も赤字に転じることのないよう、財政の健全性を確保していく。</a:t>
          </a:r>
          <a:endParaRPr lang="ja-JP" altLang="ja-JP" sz="1400">
            <a:effectLst/>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138</v>
      </c>
      <c r="C2" s="4"/>
      <c r="D2" s="40"/>
    </row>
    <row r="3" spans="1:119" ht="18.75" customHeight="1">
      <c r="A3" s="2"/>
      <c r="B3" s="5" t="s">
        <v>139</v>
      </c>
      <c r="C3" s="22"/>
      <c r="D3" s="22"/>
      <c r="E3" s="44"/>
      <c r="F3" s="44"/>
      <c r="G3" s="44"/>
      <c r="H3" s="44"/>
      <c r="I3" s="44"/>
      <c r="J3" s="44"/>
      <c r="K3" s="44"/>
      <c r="L3" s="44" t="s">
        <v>132</v>
      </c>
      <c r="M3" s="44"/>
      <c r="N3" s="44"/>
      <c r="O3" s="44"/>
      <c r="P3" s="44"/>
      <c r="Q3" s="44"/>
      <c r="R3" s="94"/>
      <c r="S3" s="94"/>
      <c r="T3" s="94"/>
      <c r="U3" s="94"/>
      <c r="V3" s="112"/>
      <c r="W3" s="127" t="s">
        <v>144</v>
      </c>
      <c r="X3" s="137"/>
      <c r="Y3" s="137"/>
      <c r="Z3" s="137"/>
      <c r="AA3" s="137"/>
      <c r="AB3" s="22"/>
      <c r="AC3" s="94" t="s">
        <v>145</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16</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153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5637175</v>
      </c>
      <c r="BO4" s="216"/>
      <c r="BP4" s="216"/>
      <c r="BQ4" s="216"/>
      <c r="BR4" s="216"/>
      <c r="BS4" s="216"/>
      <c r="BT4" s="216"/>
      <c r="BU4" s="219"/>
      <c r="BV4" s="213">
        <v>6736584</v>
      </c>
      <c r="BW4" s="216"/>
      <c r="BX4" s="216"/>
      <c r="BY4" s="216"/>
      <c r="BZ4" s="216"/>
      <c r="CA4" s="216"/>
      <c r="CB4" s="216"/>
      <c r="CC4" s="219"/>
      <c r="CD4" s="222" t="s">
        <v>156</v>
      </c>
      <c r="CE4" s="223"/>
      <c r="CF4" s="223"/>
      <c r="CG4" s="223"/>
      <c r="CH4" s="223"/>
      <c r="CI4" s="223"/>
      <c r="CJ4" s="223"/>
      <c r="CK4" s="223"/>
      <c r="CL4" s="223"/>
      <c r="CM4" s="223"/>
      <c r="CN4" s="223"/>
      <c r="CO4" s="223"/>
      <c r="CP4" s="223"/>
      <c r="CQ4" s="223"/>
      <c r="CR4" s="223"/>
      <c r="CS4" s="226"/>
      <c r="CT4" s="229">
        <v>11.5</v>
      </c>
      <c r="CU4" s="237"/>
      <c r="CV4" s="237"/>
      <c r="CW4" s="237"/>
      <c r="CX4" s="237"/>
      <c r="CY4" s="237"/>
      <c r="CZ4" s="237"/>
      <c r="DA4" s="245"/>
      <c r="DB4" s="229">
        <v>25.6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75</v>
      </c>
      <c r="AV5" s="139"/>
      <c r="AW5" s="139"/>
      <c r="AX5" s="139"/>
      <c r="AY5" s="190" t="s">
        <v>147</v>
      </c>
      <c r="AZ5" s="198"/>
      <c r="BA5" s="198"/>
      <c r="BB5" s="198"/>
      <c r="BC5" s="198"/>
      <c r="BD5" s="198"/>
      <c r="BE5" s="198"/>
      <c r="BF5" s="198"/>
      <c r="BG5" s="198"/>
      <c r="BH5" s="198"/>
      <c r="BI5" s="198"/>
      <c r="BJ5" s="198"/>
      <c r="BK5" s="198"/>
      <c r="BL5" s="198"/>
      <c r="BM5" s="209"/>
      <c r="BN5" s="214">
        <v>5505731</v>
      </c>
      <c r="BO5" s="217"/>
      <c r="BP5" s="217"/>
      <c r="BQ5" s="217"/>
      <c r="BR5" s="217"/>
      <c r="BS5" s="217"/>
      <c r="BT5" s="217"/>
      <c r="BU5" s="220"/>
      <c r="BV5" s="214">
        <v>6243320</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84</v>
      </c>
      <c r="CU5" s="238"/>
      <c r="CV5" s="238"/>
      <c r="CW5" s="238"/>
      <c r="CX5" s="238"/>
      <c r="CY5" s="238"/>
      <c r="CZ5" s="238"/>
      <c r="DA5" s="246"/>
      <c r="DB5" s="230">
        <v>89.7</v>
      </c>
      <c r="DC5" s="238"/>
      <c r="DD5" s="238"/>
      <c r="DE5" s="238"/>
      <c r="DF5" s="238"/>
      <c r="DG5" s="238"/>
      <c r="DH5" s="238"/>
      <c r="DI5" s="246"/>
    </row>
    <row r="6" spans="1:119" ht="18.75" customHeight="1">
      <c r="A6" s="2"/>
      <c r="B6" s="8" t="s">
        <v>160</v>
      </c>
      <c r="C6" s="25"/>
      <c r="D6" s="25"/>
      <c r="E6" s="47"/>
      <c r="F6" s="47"/>
      <c r="G6" s="47"/>
      <c r="H6" s="47"/>
      <c r="I6" s="47"/>
      <c r="J6" s="47"/>
      <c r="K6" s="47"/>
      <c r="L6" s="47" t="s">
        <v>166</v>
      </c>
      <c r="M6" s="47"/>
      <c r="N6" s="47"/>
      <c r="O6" s="47"/>
      <c r="P6" s="47"/>
      <c r="Q6" s="47"/>
      <c r="R6" s="50"/>
      <c r="S6" s="50"/>
      <c r="T6" s="50"/>
      <c r="U6" s="50"/>
      <c r="V6" s="115"/>
      <c r="W6" s="130" t="s">
        <v>167</v>
      </c>
      <c r="X6" s="56"/>
      <c r="Y6" s="56"/>
      <c r="Z6" s="56"/>
      <c r="AA6" s="56"/>
      <c r="AB6" s="25"/>
      <c r="AC6" s="145" t="s">
        <v>168</v>
      </c>
      <c r="AD6" s="153"/>
      <c r="AE6" s="153"/>
      <c r="AF6" s="153"/>
      <c r="AG6" s="153"/>
      <c r="AH6" s="153"/>
      <c r="AI6" s="153"/>
      <c r="AJ6" s="153"/>
      <c r="AK6" s="153"/>
      <c r="AL6" s="167"/>
      <c r="AM6" s="175" t="s">
        <v>79</v>
      </c>
      <c r="AN6" s="58"/>
      <c r="AO6" s="58"/>
      <c r="AP6" s="58"/>
      <c r="AQ6" s="58"/>
      <c r="AR6" s="58"/>
      <c r="AS6" s="58"/>
      <c r="AT6" s="63"/>
      <c r="AU6" s="182" t="s">
        <v>75</v>
      </c>
      <c r="AV6" s="139"/>
      <c r="AW6" s="139"/>
      <c r="AX6" s="139"/>
      <c r="AY6" s="190" t="s">
        <v>171</v>
      </c>
      <c r="AZ6" s="198"/>
      <c r="BA6" s="198"/>
      <c r="BB6" s="198"/>
      <c r="BC6" s="198"/>
      <c r="BD6" s="198"/>
      <c r="BE6" s="198"/>
      <c r="BF6" s="198"/>
      <c r="BG6" s="198"/>
      <c r="BH6" s="198"/>
      <c r="BI6" s="198"/>
      <c r="BJ6" s="198"/>
      <c r="BK6" s="198"/>
      <c r="BL6" s="198"/>
      <c r="BM6" s="209"/>
      <c r="BN6" s="214">
        <v>131444</v>
      </c>
      <c r="BO6" s="217"/>
      <c r="BP6" s="217"/>
      <c r="BQ6" s="217"/>
      <c r="BR6" s="217"/>
      <c r="BS6" s="217"/>
      <c r="BT6" s="217"/>
      <c r="BU6" s="220"/>
      <c r="BV6" s="214">
        <v>493264</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84</v>
      </c>
      <c r="CU6" s="239"/>
      <c r="CV6" s="239"/>
      <c r="CW6" s="239"/>
      <c r="CX6" s="239"/>
      <c r="CY6" s="239"/>
      <c r="CZ6" s="239"/>
      <c r="DA6" s="247"/>
      <c r="DB6" s="231">
        <v>89.7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75</v>
      </c>
      <c r="AV7" s="139"/>
      <c r="AW7" s="139"/>
      <c r="AX7" s="139"/>
      <c r="AY7" s="190" t="s">
        <v>174</v>
      </c>
      <c r="AZ7" s="198"/>
      <c r="BA7" s="198"/>
      <c r="BB7" s="198"/>
      <c r="BC7" s="198"/>
      <c r="BD7" s="198"/>
      <c r="BE7" s="198"/>
      <c r="BF7" s="198"/>
      <c r="BG7" s="198"/>
      <c r="BH7" s="198"/>
      <c r="BI7" s="198"/>
      <c r="BJ7" s="198"/>
      <c r="BK7" s="198"/>
      <c r="BL7" s="198"/>
      <c r="BM7" s="209"/>
      <c r="BN7" s="214">
        <v>4778</v>
      </c>
      <c r="BO7" s="217"/>
      <c r="BP7" s="217"/>
      <c r="BQ7" s="217"/>
      <c r="BR7" s="217"/>
      <c r="BS7" s="217"/>
      <c r="BT7" s="217"/>
      <c r="BU7" s="220"/>
      <c r="BV7" s="214">
        <v>212935</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1101970</v>
      </c>
      <c r="CU7" s="217"/>
      <c r="CV7" s="217"/>
      <c r="CW7" s="217"/>
      <c r="CX7" s="217"/>
      <c r="CY7" s="217"/>
      <c r="CZ7" s="217"/>
      <c r="DA7" s="220"/>
      <c r="DB7" s="214">
        <v>1096646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176</v>
      </c>
      <c r="AN8" s="58"/>
      <c r="AO8" s="58"/>
      <c r="AP8" s="58"/>
      <c r="AQ8" s="58"/>
      <c r="AR8" s="58"/>
      <c r="AS8" s="58"/>
      <c r="AT8" s="63"/>
      <c r="AU8" s="182" t="s">
        <v>75</v>
      </c>
      <c r="AV8" s="139"/>
      <c r="AW8" s="139"/>
      <c r="AX8" s="139"/>
      <c r="AY8" s="190" t="s">
        <v>179</v>
      </c>
      <c r="AZ8" s="198"/>
      <c r="BA8" s="198"/>
      <c r="BB8" s="198"/>
      <c r="BC8" s="198"/>
      <c r="BD8" s="198"/>
      <c r="BE8" s="198"/>
      <c r="BF8" s="198"/>
      <c r="BG8" s="198"/>
      <c r="BH8" s="198"/>
      <c r="BI8" s="198"/>
      <c r="BJ8" s="198"/>
      <c r="BK8" s="198"/>
      <c r="BL8" s="198"/>
      <c r="BM8" s="209"/>
      <c r="BN8" s="214">
        <v>126666</v>
      </c>
      <c r="BO8" s="217"/>
      <c r="BP8" s="217"/>
      <c r="BQ8" s="217"/>
      <c r="BR8" s="217"/>
      <c r="BS8" s="217"/>
      <c r="BT8" s="217"/>
      <c r="BU8" s="220"/>
      <c r="BV8" s="214">
        <v>280329</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0.16</v>
      </c>
      <c r="CU8" s="240"/>
      <c r="CV8" s="240"/>
      <c r="CW8" s="240"/>
      <c r="CX8" s="240"/>
      <c r="CY8" s="240"/>
      <c r="CZ8" s="240"/>
      <c r="DA8" s="248"/>
      <c r="DB8" s="232">
        <v>0.17</v>
      </c>
      <c r="DC8" s="240"/>
      <c r="DD8" s="240"/>
      <c r="DE8" s="240"/>
      <c r="DF8" s="240"/>
      <c r="DG8" s="240"/>
      <c r="DH8" s="240"/>
      <c r="DI8" s="248"/>
    </row>
    <row r="9" spans="1:119" ht="18.75" customHeight="1">
      <c r="A9" s="2"/>
      <c r="B9" s="10" t="s">
        <v>19</v>
      </c>
      <c r="C9" s="27"/>
      <c r="D9" s="27"/>
      <c r="E9" s="27"/>
      <c r="F9" s="27"/>
      <c r="G9" s="27"/>
      <c r="H9" s="27"/>
      <c r="I9" s="27"/>
      <c r="J9" s="27"/>
      <c r="K9" s="31"/>
      <c r="L9" s="65" t="s">
        <v>15</v>
      </c>
      <c r="M9" s="74"/>
      <c r="N9" s="74"/>
      <c r="O9" s="74"/>
      <c r="P9" s="74"/>
      <c r="Q9" s="86"/>
      <c r="R9" s="97">
        <v>420</v>
      </c>
      <c r="S9" s="106"/>
      <c r="T9" s="106"/>
      <c r="U9" s="106"/>
      <c r="V9" s="117"/>
      <c r="W9" s="127" t="s">
        <v>182</v>
      </c>
      <c r="X9" s="137"/>
      <c r="Y9" s="137"/>
      <c r="Z9" s="137"/>
      <c r="AA9" s="137"/>
      <c r="AB9" s="137"/>
      <c r="AC9" s="137"/>
      <c r="AD9" s="137"/>
      <c r="AE9" s="137"/>
      <c r="AF9" s="137"/>
      <c r="AG9" s="137"/>
      <c r="AH9" s="137"/>
      <c r="AI9" s="137"/>
      <c r="AJ9" s="137"/>
      <c r="AK9" s="137"/>
      <c r="AL9" s="164"/>
      <c r="AM9" s="175" t="s">
        <v>183</v>
      </c>
      <c r="AN9" s="58"/>
      <c r="AO9" s="58"/>
      <c r="AP9" s="58"/>
      <c r="AQ9" s="58"/>
      <c r="AR9" s="58"/>
      <c r="AS9" s="58"/>
      <c r="AT9" s="63"/>
      <c r="AU9" s="182" t="s">
        <v>75</v>
      </c>
      <c r="AV9" s="139"/>
      <c r="AW9" s="139"/>
      <c r="AX9" s="139"/>
      <c r="AY9" s="190" t="s">
        <v>76</v>
      </c>
      <c r="AZ9" s="198"/>
      <c r="BA9" s="198"/>
      <c r="BB9" s="198"/>
      <c r="BC9" s="198"/>
      <c r="BD9" s="198"/>
      <c r="BE9" s="198"/>
      <c r="BF9" s="198"/>
      <c r="BG9" s="198"/>
      <c r="BH9" s="198"/>
      <c r="BI9" s="198"/>
      <c r="BJ9" s="198"/>
      <c r="BK9" s="198"/>
      <c r="BL9" s="198"/>
      <c r="BM9" s="209"/>
      <c r="BN9" s="214">
        <v>-153663</v>
      </c>
      <c r="BO9" s="217"/>
      <c r="BP9" s="217"/>
      <c r="BQ9" s="217"/>
      <c r="BR9" s="217"/>
      <c r="BS9" s="217"/>
      <c r="BT9" s="217"/>
      <c r="BU9" s="220"/>
      <c r="BV9" s="214">
        <v>98053</v>
      </c>
      <c r="BW9" s="217"/>
      <c r="BX9" s="217"/>
      <c r="BY9" s="217"/>
      <c r="BZ9" s="217"/>
      <c r="CA9" s="217"/>
      <c r="CB9" s="217"/>
      <c r="CC9" s="220"/>
      <c r="CD9" s="192" t="s">
        <v>73</v>
      </c>
      <c r="CE9" s="111"/>
      <c r="CF9" s="111"/>
      <c r="CG9" s="111"/>
      <c r="CH9" s="111"/>
      <c r="CI9" s="111"/>
      <c r="CJ9" s="111"/>
      <c r="CK9" s="111"/>
      <c r="CL9" s="111"/>
      <c r="CM9" s="111"/>
      <c r="CN9" s="111"/>
      <c r="CO9" s="111"/>
      <c r="CP9" s="111"/>
      <c r="CQ9" s="111"/>
      <c r="CR9" s="111"/>
      <c r="CS9" s="211"/>
      <c r="CT9" s="230">
        <v>9.3000000000000007</v>
      </c>
      <c r="CU9" s="238"/>
      <c r="CV9" s="238"/>
      <c r="CW9" s="238"/>
      <c r="CX9" s="238"/>
      <c r="CY9" s="238"/>
      <c r="CZ9" s="238"/>
      <c r="DA9" s="246"/>
      <c r="DB9" s="230">
        <v>7.7</v>
      </c>
      <c r="DC9" s="238"/>
      <c r="DD9" s="238"/>
      <c r="DE9" s="238"/>
      <c r="DF9" s="238"/>
      <c r="DG9" s="238"/>
      <c r="DH9" s="238"/>
      <c r="DI9" s="246"/>
    </row>
    <row r="10" spans="1:119" ht="18.75" customHeight="1">
      <c r="A10" s="2"/>
      <c r="B10" s="10"/>
      <c r="C10" s="27"/>
      <c r="D10" s="27"/>
      <c r="E10" s="27"/>
      <c r="F10" s="27"/>
      <c r="G10" s="27"/>
      <c r="H10" s="27"/>
      <c r="I10" s="27"/>
      <c r="J10" s="27"/>
      <c r="K10" s="31"/>
      <c r="L10" s="52" t="s">
        <v>186</v>
      </c>
      <c r="M10" s="58"/>
      <c r="N10" s="58"/>
      <c r="O10" s="58"/>
      <c r="P10" s="58"/>
      <c r="Q10" s="63"/>
      <c r="R10" s="72">
        <v>18</v>
      </c>
      <c r="S10" s="80"/>
      <c r="T10" s="80"/>
      <c r="U10" s="80"/>
      <c r="V10" s="118"/>
      <c r="W10" s="128"/>
      <c r="X10" s="54"/>
      <c r="Y10" s="54"/>
      <c r="Z10" s="54"/>
      <c r="AA10" s="54"/>
      <c r="AB10" s="54"/>
      <c r="AC10" s="54"/>
      <c r="AD10" s="54"/>
      <c r="AE10" s="54"/>
      <c r="AF10" s="54"/>
      <c r="AG10" s="54"/>
      <c r="AH10" s="54"/>
      <c r="AI10" s="54"/>
      <c r="AJ10" s="54"/>
      <c r="AK10" s="54"/>
      <c r="AL10" s="165"/>
      <c r="AM10" s="175" t="s">
        <v>187</v>
      </c>
      <c r="AN10" s="58"/>
      <c r="AO10" s="58"/>
      <c r="AP10" s="58"/>
      <c r="AQ10" s="58"/>
      <c r="AR10" s="58"/>
      <c r="AS10" s="58"/>
      <c r="AT10" s="63"/>
      <c r="AU10" s="182" t="s">
        <v>190</v>
      </c>
      <c r="AV10" s="139"/>
      <c r="AW10" s="139"/>
      <c r="AX10" s="139"/>
      <c r="AY10" s="190" t="s">
        <v>191</v>
      </c>
      <c r="AZ10" s="198"/>
      <c r="BA10" s="198"/>
      <c r="BB10" s="198"/>
      <c r="BC10" s="198"/>
      <c r="BD10" s="198"/>
      <c r="BE10" s="198"/>
      <c r="BF10" s="198"/>
      <c r="BG10" s="198"/>
      <c r="BH10" s="198"/>
      <c r="BI10" s="198"/>
      <c r="BJ10" s="198"/>
      <c r="BK10" s="198"/>
      <c r="BL10" s="198"/>
      <c r="BM10" s="209"/>
      <c r="BN10" s="214">
        <v>325533</v>
      </c>
      <c r="BO10" s="217"/>
      <c r="BP10" s="217"/>
      <c r="BQ10" s="217"/>
      <c r="BR10" s="217"/>
      <c r="BS10" s="217"/>
      <c r="BT10" s="217"/>
      <c r="BU10" s="220"/>
      <c r="BV10" s="214">
        <v>36</v>
      </c>
      <c r="BW10" s="217"/>
      <c r="BX10" s="217"/>
      <c r="BY10" s="217"/>
      <c r="BZ10" s="217"/>
      <c r="CA10" s="217"/>
      <c r="CB10" s="217"/>
      <c r="CC10" s="220"/>
      <c r="CD10" s="222" t="s">
        <v>192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195</v>
      </c>
      <c r="M11" s="59"/>
      <c r="N11" s="59"/>
      <c r="O11" s="59"/>
      <c r="P11" s="59"/>
      <c r="Q11" s="64"/>
      <c r="R11" s="98" t="s">
        <v>33</v>
      </c>
      <c r="S11" s="107"/>
      <c r="T11" s="107"/>
      <c r="U11" s="107"/>
      <c r="V11" s="119"/>
      <c r="W11" s="128"/>
      <c r="X11" s="54"/>
      <c r="Y11" s="54"/>
      <c r="Z11" s="54"/>
      <c r="AA11" s="54"/>
      <c r="AB11" s="54"/>
      <c r="AC11" s="54"/>
      <c r="AD11" s="54"/>
      <c r="AE11" s="54"/>
      <c r="AF11" s="54"/>
      <c r="AG11" s="54"/>
      <c r="AH11" s="54"/>
      <c r="AI11" s="54"/>
      <c r="AJ11" s="54"/>
      <c r="AK11" s="54"/>
      <c r="AL11" s="165"/>
      <c r="AM11" s="175" t="s">
        <v>196</v>
      </c>
      <c r="AN11" s="58"/>
      <c r="AO11" s="58"/>
      <c r="AP11" s="58"/>
      <c r="AQ11" s="58"/>
      <c r="AR11" s="58"/>
      <c r="AS11" s="58"/>
      <c r="AT11" s="63"/>
      <c r="AU11" s="182" t="s">
        <v>190</v>
      </c>
      <c r="AV11" s="139"/>
      <c r="AW11" s="139"/>
      <c r="AX11" s="139"/>
      <c r="AY11" s="190" t="s">
        <v>197</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201</v>
      </c>
      <c r="CU11" s="240"/>
      <c r="CV11" s="240"/>
      <c r="CW11" s="240"/>
      <c r="CX11" s="240"/>
      <c r="CY11" s="240"/>
      <c r="CZ11" s="240"/>
      <c r="DA11" s="248"/>
      <c r="DB11" s="232" t="s">
        <v>201</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204</v>
      </c>
      <c r="M12" s="75"/>
      <c r="N12" s="75"/>
      <c r="O12" s="75"/>
      <c r="P12" s="75"/>
      <c r="Q12" s="87"/>
      <c r="R12" s="99">
        <v>1273</v>
      </c>
      <c r="S12" s="108"/>
      <c r="T12" s="108"/>
      <c r="U12" s="108"/>
      <c r="V12" s="120"/>
      <c r="W12" s="132" t="s">
        <v>9</v>
      </c>
      <c r="X12" s="139"/>
      <c r="Y12" s="139"/>
      <c r="Z12" s="139"/>
      <c r="AA12" s="139"/>
      <c r="AB12" s="144"/>
      <c r="AC12" s="148" t="s">
        <v>115</v>
      </c>
      <c r="AD12" s="155"/>
      <c r="AE12" s="155"/>
      <c r="AF12" s="155"/>
      <c r="AG12" s="158"/>
      <c r="AH12" s="148" t="s">
        <v>206</v>
      </c>
      <c r="AI12" s="155"/>
      <c r="AJ12" s="155"/>
      <c r="AK12" s="155"/>
      <c r="AL12" s="170"/>
      <c r="AM12" s="175" t="s">
        <v>207</v>
      </c>
      <c r="AN12" s="58"/>
      <c r="AO12" s="58"/>
      <c r="AP12" s="58"/>
      <c r="AQ12" s="58"/>
      <c r="AR12" s="58"/>
      <c r="AS12" s="58"/>
      <c r="AT12" s="63"/>
      <c r="AU12" s="182" t="s">
        <v>75</v>
      </c>
      <c r="AV12" s="139"/>
      <c r="AW12" s="139"/>
      <c r="AX12" s="139"/>
      <c r="AY12" s="190" t="s">
        <v>210</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211</v>
      </c>
      <c r="CE12" s="111"/>
      <c r="CF12" s="111"/>
      <c r="CG12" s="111"/>
      <c r="CH12" s="111"/>
      <c r="CI12" s="111"/>
      <c r="CJ12" s="111"/>
      <c r="CK12" s="111"/>
      <c r="CL12" s="111"/>
      <c r="CM12" s="111"/>
      <c r="CN12" s="111"/>
      <c r="CO12" s="111"/>
      <c r="CP12" s="111"/>
      <c r="CQ12" s="111"/>
      <c r="CR12" s="111"/>
      <c r="CS12" s="211"/>
      <c r="CT12" s="232" t="s">
        <v>201</v>
      </c>
      <c r="CU12" s="240"/>
      <c r="CV12" s="240"/>
      <c r="CW12" s="240"/>
      <c r="CX12" s="240"/>
      <c r="CY12" s="240"/>
      <c r="CZ12" s="240"/>
      <c r="DA12" s="248"/>
      <c r="DB12" s="232" t="s">
        <v>201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1257</v>
      </c>
      <c r="S13" s="109"/>
      <c r="T13" s="109"/>
      <c r="U13" s="109"/>
      <c r="V13" s="121"/>
      <c r="W13" s="130" t="s">
        <v>214</v>
      </c>
      <c r="X13" s="56"/>
      <c r="Y13" s="56"/>
      <c r="Z13" s="56"/>
      <c r="AA13" s="56"/>
      <c r="AB13" s="25"/>
      <c r="AC13" s="72">
        <v>67</v>
      </c>
      <c r="AD13" s="80"/>
      <c r="AE13" s="80"/>
      <c r="AF13" s="80"/>
      <c r="AG13" s="84"/>
      <c r="AH13" s="72" t="s">
        <v>201</v>
      </c>
      <c r="AI13" s="80"/>
      <c r="AJ13" s="80"/>
      <c r="AK13" s="80"/>
      <c r="AL13" s="118"/>
      <c r="AM13" s="175" t="s">
        <v>216</v>
      </c>
      <c r="AN13" s="58"/>
      <c r="AO13" s="58"/>
      <c r="AP13" s="58"/>
      <c r="AQ13" s="58"/>
      <c r="AR13" s="58"/>
      <c r="AS13" s="58"/>
      <c r="AT13" s="63"/>
      <c r="AU13" s="182" t="s">
        <v>190</v>
      </c>
      <c r="AV13" s="139"/>
      <c r="AW13" s="139"/>
      <c r="AX13" s="139"/>
      <c r="AY13" s="190" t="s">
        <v>218</v>
      </c>
      <c r="AZ13" s="198"/>
      <c r="BA13" s="198"/>
      <c r="BB13" s="198"/>
      <c r="BC13" s="198"/>
      <c r="BD13" s="198"/>
      <c r="BE13" s="198"/>
      <c r="BF13" s="198"/>
      <c r="BG13" s="198"/>
      <c r="BH13" s="198"/>
      <c r="BI13" s="198"/>
      <c r="BJ13" s="198"/>
      <c r="BK13" s="198"/>
      <c r="BL13" s="198"/>
      <c r="BM13" s="209"/>
      <c r="BN13" s="214">
        <v>171870</v>
      </c>
      <c r="BO13" s="217"/>
      <c r="BP13" s="217"/>
      <c r="BQ13" s="217"/>
      <c r="BR13" s="217"/>
      <c r="BS13" s="217"/>
      <c r="BT13" s="217"/>
      <c r="BU13" s="220"/>
      <c r="BV13" s="214">
        <v>98089</v>
      </c>
      <c r="BW13" s="217"/>
      <c r="BX13" s="217"/>
      <c r="BY13" s="217"/>
      <c r="BZ13" s="217"/>
      <c r="CA13" s="217"/>
      <c r="CB13" s="217"/>
      <c r="CC13" s="220"/>
      <c r="CD13" s="192" t="s">
        <v>219</v>
      </c>
      <c r="CE13" s="111"/>
      <c r="CF13" s="111"/>
      <c r="CG13" s="111"/>
      <c r="CH13" s="111"/>
      <c r="CI13" s="111"/>
      <c r="CJ13" s="111"/>
      <c r="CK13" s="111"/>
      <c r="CL13" s="111"/>
      <c r="CM13" s="111"/>
      <c r="CN13" s="111"/>
      <c r="CO13" s="111"/>
      <c r="CP13" s="111"/>
      <c r="CQ13" s="111"/>
      <c r="CR13" s="111"/>
      <c r="CS13" s="211"/>
      <c r="CT13" s="230">
        <v>6</v>
      </c>
      <c r="CU13" s="238"/>
      <c r="CV13" s="238"/>
      <c r="CW13" s="238"/>
      <c r="CX13" s="238"/>
      <c r="CY13" s="238"/>
      <c r="CZ13" s="238"/>
      <c r="DA13" s="246"/>
      <c r="DB13" s="230">
        <v>6.4</v>
      </c>
      <c r="DC13" s="238"/>
      <c r="DD13" s="238"/>
      <c r="DE13" s="238"/>
      <c r="DF13" s="238"/>
      <c r="DG13" s="238"/>
      <c r="DH13" s="238"/>
      <c r="DI13" s="246"/>
    </row>
    <row r="14" spans="1:119" ht="18.75" customHeight="1">
      <c r="A14" s="2"/>
      <c r="B14" s="12"/>
      <c r="C14" s="29"/>
      <c r="D14" s="29"/>
      <c r="E14" s="29"/>
      <c r="F14" s="29"/>
      <c r="G14" s="29"/>
      <c r="H14" s="29"/>
      <c r="I14" s="29"/>
      <c r="J14" s="29"/>
      <c r="K14" s="61"/>
      <c r="L14" s="68" t="s">
        <v>220</v>
      </c>
      <c r="M14" s="77"/>
      <c r="N14" s="77"/>
      <c r="O14" s="77"/>
      <c r="P14" s="77"/>
      <c r="Q14" s="89"/>
      <c r="R14" s="100">
        <v>1307</v>
      </c>
      <c r="S14" s="109"/>
      <c r="T14" s="109"/>
      <c r="U14" s="109"/>
      <c r="V14" s="121"/>
      <c r="W14" s="129"/>
      <c r="X14" s="57"/>
      <c r="Y14" s="57"/>
      <c r="Z14" s="57"/>
      <c r="AA14" s="57"/>
      <c r="AB14" s="24"/>
      <c r="AC14" s="149">
        <v>28.6</v>
      </c>
      <c r="AD14" s="156"/>
      <c r="AE14" s="156"/>
      <c r="AF14" s="156"/>
      <c r="AG14" s="159"/>
      <c r="AH14" s="149" t="s">
        <v>201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t="s">
        <v>201</v>
      </c>
      <c r="CU14" s="242"/>
      <c r="CV14" s="242"/>
      <c r="CW14" s="242"/>
      <c r="CX14" s="242"/>
      <c r="CY14" s="242"/>
      <c r="CZ14" s="242"/>
      <c r="DA14" s="250"/>
      <c r="DB14" s="234" t="s">
        <v>201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1289</v>
      </c>
      <c r="S15" s="109"/>
      <c r="T15" s="109"/>
      <c r="U15" s="109"/>
      <c r="V15" s="121"/>
      <c r="W15" s="130" t="s">
        <v>7</v>
      </c>
      <c r="X15" s="56"/>
      <c r="Y15" s="56"/>
      <c r="Z15" s="56"/>
      <c r="AA15" s="56"/>
      <c r="AB15" s="25"/>
      <c r="AC15" s="72">
        <v>52</v>
      </c>
      <c r="AD15" s="80"/>
      <c r="AE15" s="80"/>
      <c r="AF15" s="80"/>
      <c r="AG15" s="84"/>
      <c r="AH15" s="72">
        <v>2</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167659</v>
      </c>
      <c r="BO15" s="216"/>
      <c r="BP15" s="216"/>
      <c r="BQ15" s="216"/>
      <c r="BR15" s="216"/>
      <c r="BS15" s="216"/>
      <c r="BT15" s="216"/>
      <c r="BU15" s="219"/>
      <c r="BV15" s="213">
        <v>172160</v>
      </c>
      <c r="BW15" s="216"/>
      <c r="BX15" s="216"/>
      <c r="BY15" s="216"/>
      <c r="BZ15" s="216"/>
      <c r="CA15" s="216"/>
      <c r="CB15" s="216"/>
      <c r="CC15" s="219"/>
      <c r="CD15" s="222" t="s">
        <v>212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229</v>
      </c>
      <c r="S16" s="110"/>
      <c r="T16" s="110"/>
      <c r="U16" s="110"/>
      <c r="V16" s="122"/>
      <c r="W16" s="129"/>
      <c r="X16" s="57"/>
      <c r="Y16" s="57"/>
      <c r="Z16" s="57"/>
      <c r="AA16" s="57"/>
      <c r="AB16" s="24"/>
      <c r="AC16" s="149">
        <v>22.2</v>
      </c>
      <c r="AD16" s="156"/>
      <c r="AE16" s="156"/>
      <c r="AF16" s="156"/>
      <c r="AG16" s="159"/>
      <c r="AH16" s="149">
        <v>20</v>
      </c>
      <c r="AI16" s="156"/>
      <c r="AJ16" s="156"/>
      <c r="AK16" s="156"/>
      <c r="AL16" s="171"/>
      <c r="AM16" s="175"/>
      <c r="AN16" s="58"/>
      <c r="AO16" s="58"/>
      <c r="AP16" s="58"/>
      <c r="AQ16" s="58"/>
      <c r="AR16" s="58"/>
      <c r="AS16" s="58"/>
      <c r="AT16" s="63"/>
      <c r="AU16" s="182"/>
      <c r="AV16" s="139"/>
      <c r="AW16" s="139"/>
      <c r="AX16" s="139"/>
      <c r="AY16" s="190" t="s">
        <v>113</v>
      </c>
      <c r="AZ16" s="198"/>
      <c r="BA16" s="198"/>
      <c r="BB16" s="198"/>
      <c r="BC16" s="198"/>
      <c r="BD16" s="198"/>
      <c r="BE16" s="198"/>
      <c r="BF16" s="198"/>
      <c r="BG16" s="198"/>
      <c r="BH16" s="198"/>
      <c r="BI16" s="198"/>
      <c r="BJ16" s="198"/>
      <c r="BK16" s="198"/>
      <c r="BL16" s="198"/>
      <c r="BM16" s="209"/>
      <c r="BN16" s="214">
        <v>1059461</v>
      </c>
      <c r="BO16" s="217"/>
      <c r="BP16" s="217"/>
      <c r="BQ16" s="217"/>
      <c r="BR16" s="217"/>
      <c r="BS16" s="217"/>
      <c r="BT16" s="217"/>
      <c r="BU16" s="220"/>
      <c r="BV16" s="214">
        <v>1045784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108</v>
      </c>
      <c r="N17" s="83"/>
      <c r="O17" s="83"/>
      <c r="P17" s="83"/>
      <c r="Q17" s="91"/>
      <c r="R17" s="101" t="s">
        <v>230</v>
      </c>
      <c r="S17" s="110"/>
      <c r="T17" s="110"/>
      <c r="U17" s="110"/>
      <c r="V17" s="122"/>
      <c r="W17" s="130" t="s">
        <v>102</v>
      </c>
      <c r="X17" s="56"/>
      <c r="Y17" s="56"/>
      <c r="Z17" s="56"/>
      <c r="AA17" s="56"/>
      <c r="AB17" s="25"/>
      <c r="AC17" s="72">
        <v>115</v>
      </c>
      <c r="AD17" s="80"/>
      <c r="AE17" s="80"/>
      <c r="AF17" s="80"/>
      <c r="AG17" s="84"/>
      <c r="AH17" s="72">
        <v>8</v>
      </c>
      <c r="AI17" s="80"/>
      <c r="AJ17" s="80"/>
      <c r="AK17" s="80"/>
      <c r="AL17" s="118"/>
      <c r="AM17" s="175"/>
      <c r="AN17" s="58"/>
      <c r="AO17" s="58"/>
      <c r="AP17" s="58"/>
      <c r="AQ17" s="58"/>
      <c r="AR17" s="58"/>
      <c r="AS17" s="58"/>
      <c r="AT17" s="63"/>
      <c r="AU17" s="182"/>
      <c r="AV17" s="139"/>
      <c r="AW17" s="139"/>
      <c r="AX17" s="139"/>
      <c r="AY17" s="190" t="s">
        <v>231</v>
      </c>
      <c r="AZ17" s="198"/>
      <c r="BA17" s="198"/>
      <c r="BB17" s="198"/>
      <c r="BC17" s="198"/>
      <c r="BD17" s="198"/>
      <c r="BE17" s="198"/>
      <c r="BF17" s="198"/>
      <c r="BG17" s="198"/>
      <c r="BH17" s="198"/>
      <c r="BI17" s="198"/>
      <c r="BJ17" s="198"/>
      <c r="BK17" s="198"/>
      <c r="BL17" s="198"/>
      <c r="BM17" s="209"/>
      <c r="BN17" s="214">
        <v>205773</v>
      </c>
      <c r="BO17" s="217"/>
      <c r="BP17" s="217"/>
      <c r="BQ17" s="217"/>
      <c r="BR17" s="217"/>
      <c r="BS17" s="217"/>
      <c r="BT17" s="217"/>
      <c r="BU17" s="220"/>
      <c r="BV17" s="214">
        <v>213274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232</v>
      </c>
      <c r="C18" s="31"/>
      <c r="D18" s="31"/>
      <c r="E18" s="49"/>
      <c r="F18" s="49"/>
      <c r="G18" s="49"/>
      <c r="H18" s="49"/>
      <c r="I18" s="49"/>
      <c r="J18" s="49"/>
      <c r="K18" s="49"/>
      <c r="L18" s="70">
        <v>84.37</v>
      </c>
      <c r="M18" s="70"/>
      <c r="N18" s="70"/>
      <c r="O18" s="70"/>
      <c r="P18" s="70"/>
      <c r="Q18" s="70"/>
      <c r="R18" s="102"/>
      <c r="S18" s="102"/>
      <c r="T18" s="102"/>
      <c r="U18" s="102"/>
      <c r="V18" s="123"/>
      <c r="W18" s="131"/>
      <c r="X18" s="138"/>
      <c r="Y18" s="138"/>
      <c r="Z18" s="138"/>
      <c r="AA18" s="138"/>
      <c r="AB18" s="26"/>
      <c r="AC18" s="150">
        <v>49.1</v>
      </c>
      <c r="AD18" s="157"/>
      <c r="AE18" s="157"/>
      <c r="AF18" s="157"/>
      <c r="AG18" s="160"/>
      <c r="AH18" s="150">
        <v>80</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906517</v>
      </c>
      <c r="BO18" s="217"/>
      <c r="BP18" s="217"/>
      <c r="BQ18" s="217"/>
      <c r="BR18" s="217"/>
      <c r="BS18" s="217"/>
      <c r="BT18" s="217"/>
      <c r="BU18" s="220"/>
      <c r="BV18" s="214">
        <v>954012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59</v>
      </c>
      <c r="C19" s="31"/>
      <c r="D19" s="31"/>
      <c r="E19" s="49"/>
      <c r="F19" s="49"/>
      <c r="G19" s="49"/>
      <c r="H19" s="49"/>
      <c r="I19" s="49"/>
      <c r="J19" s="49"/>
      <c r="K19" s="49"/>
      <c r="L19" s="71">
        <v>5</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134</v>
      </c>
      <c r="AZ19" s="198"/>
      <c r="BA19" s="198"/>
      <c r="BB19" s="198"/>
      <c r="BC19" s="198"/>
      <c r="BD19" s="198"/>
      <c r="BE19" s="198"/>
      <c r="BF19" s="198"/>
      <c r="BG19" s="198"/>
      <c r="BH19" s="198"/>
      <c r="BI19" s="198"/>
      <c r="BJ19" s="198"/>
      <c r="BK19" s="198"/>
      <c r="BL19" s="198"/>
      <c r="BM19" s="209"/>
      <c r="BN19" s="214">
        <v>1901617</v>
      </c>
      <c r="BO19" s="217"/>
      <c r="BP19" s="217"/>
      <c r="BQ19" s="217"/>
      <c r="BR19" s="217"/>
      <c r="BS19" s="217"/>
      <c r="BT19" s="217"/>
      <c r="BU19" s="220"/>
      <c r="BV19" s="214">
        <v>2447473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205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237</v>
      </c>
      <c r="C22" s="33"/>
      <c r="D22" s="41"/>
      <c r="E22" s="50" t="s">
        <v>9</v>
      </c>
      <c r="F22" s="56"/>
      <c r="G22" s="56"/>
      <c r="H22" s="56"/>
      <c r="I22" s="56"/>
      <c r="J22" s="56"/>
      <c r="K22" s="25"/>
      <c r="L22" s="50" t="s">
        <v>239</v>
      </c>
      <c r="M22" s="56"/>
      <c r="N22" s="56"/>
      <c r="O22" s="56"/>
      <c r="P22" s="25"/>
      <c r="Q22" s="92" t="s">
        <v>241</v>
      </c>
      <c r="R22" s="104"/>
      <c r="S22" s="104"/>
      <c r="T22" s="104"/>
      <c r="U22" s="104"/>
      <c r="V22" s="125"/>
      <c r="W22" s="133" t="s">
        <v>60</v>
      </c>
      <c r="X22" s="33"/>
      <c r="Y22" s="41"/>
      <c r="Z22" s="50" t="s">
        <v>9</v>
      </c>
      <c r="AA22" s="56"/>
      <c r="AB22" s="56"/>
      <c r="AC22" s="56"/>
      <c r="AD22" s="56"/>
      <c r="AE22" s="56"/>
      <c r="AF22" s="56"/>
      <c r="AG22" s="25"/>
      <c r="AH22" s="163" t="s">
        <v>184</v>
      </c>
      <c r="AI22" s="56"/>
      <c r="AJ22" s="56"/>
      <c r="AK22" s="56"/>
      <c r="AL22" s="25"/>
      <c r="AM22" s="163" t="s">
        <v>242</v>
      </c>
      <c r="AN22" s="178"/>
      <c r="AO22" s="178"/>
      <c r="AP22" s="178"/>
      <c r="AQ22" s="178"/>
      <c r="AR22" s="180"/>
      <c r="AS22" s="92" t="s">
        <v>241</v>
      </c>
      <c r="AT22" s="104"/>
      <c r="AU22" s="104"/>
      <c r="AV22" s="104"/>
      <c r="AW22" s="104"/>
      <c r="AX22" s="187"/>
      <c r="AY22" s="189" t="s">
        <v>244</v>
      </c>
      <c r="AZ22" s="197"/>
      <c r="BA22" s="197"/>
      <c r="BB22" s="197"/>
      <c r="BC22" s="197"/>
      <c r="BD22" s="197"/>
      <c r="BE22" s="197"/>
      <c r="BF22" s="197"/>
      <c r="BG22" s="197"/>
      <c r="BH22" s="197"/>
      <c r="BI22" s="197"/>
      <c r="BJ22" s="197"/>
      <c r="BK22" s="197"/>
      <c r="BL22" s="197"/>
      <c r="BM22" s="208"/>
      <c r="BN22" s="213">
        <v>1278721</v>
      </c>
      <c r="BO22" s="216"/>
      <c r="BP22" s="216"/>
      <c r="BQ22" s="216"/>
      <c r="BR22" s="216"/>
      <c r="BS22" s="216"/>
      <c r="BT22" s="216"/>
      <c r="BU22" s="219"/>
      <c r="BV22" s="213">
        <v>1300772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246</v>
      </c>
      <c r="AZ23" s="198"/>
      <c r="BA23" s="198"/>
      <c r="BB23" s="198"/>
      <c r="BC23" s="198"/>
      <c r="BD23" s="198"/>
      <c r="BE23" s="198"/>
      <c r="BF23" s="198"/>
      <c r="BG23" s="198"/>
      <c r="BH23" s="198"/>
      <c r="BI23" s="198"/>
      <c r="BJ23" s="198"/>
      <c r="BK23" s="198"/>
      <c r="BL23" s="198"/>
      <c r="BM23" s="209"/>
      <c r="BN23" s="214">
        <v>900764</v>
      </c>
      <c r="BO23" s="217"/>
      <c r="BP23" s="217"/>
      <c r="BQ23" s="217"/>
      <c r="BR23" s="217"/>
      <c r="BS23" s="217"/>
      <c r="BT23" s="217"/>
      <c r="BU23" s="220"/>
      <c r="BV23" s="214">
        <v>876270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7160</v>
      </c>
      <c r="R24" s="80"/>
      <c r="S24" s="80"/>
      <c r="T24" s="80"/>
      <c r="U24" s="80"/>
      <c r="V24" s="84"/>
      <c r="W24" s="134"/>
      <c r="X24" s="34"/>
      <c r="Y24" s="42"/>
      <c r="Z24" s="52" t="s">
        <v>249</v>
      </c>
      <c r="AA24" s="58"/>
      <c r="AB24" s="58"/>
      <c r="AC24" s="58"/>
      <c r="AD24" s="58"/>
      <c r="AE24" s="58"/>
      <c r="AF24" s="58"/>
      <c r="AG24" s="63"/>
      <c r="AH24" s="72">
        <v>30</v>
      </c>
      <c r="AI24" s="80"/>
      <c r="AJ24" s="80"/>
      <c r="AK24" s="80"/>
      <c r="AL24" s="84"/>
      <c r="AM24" s="72">
        <v>91140</v>
      </c>
      <c r="AN24" s="80"/>
      <c r="AO24" s="80"/>
      <c r="AP24" s="80"/>
      <c r="AQ24" s="80"/>
      <c r="AR24" s="84"/>
      <c r="AS24" s="72">
        <v>3038</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925340</v>
      </c>
      <c r="BO24" s="217"/>
      <c r="BP24" s="217"/>
      <c r="BQ24" s="217"/>
      <c r="BR24" s="217"/>
      <c r="BS24" s="217"/>
      <c r="BT24" s="217"/>
      <c r="BU24" s="220"/>
      <c r="BV24" s="214">
        <v>904612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254</v>
      </c>
      <c r="F25" s="58"/>
      <c r="G25" s="58"/>
      <c r="H25" s="58"/>
      <c r="I25" s="58"/>
      <c r="J25" s="58"/>
      <c r="K25" s="63"/>
      <c r="L25" s="72">
        <v>1</v>
      </c>
      <c r="M25" s="80"/>
      <c r="N25" s="80"/>
      <c r="O25" s="80"/>
      <c r="P25" s="84"/>
      <c r="Q25" s="72">
        <v>5740</v>
      </c>
      <c r="R25" s="80"/>
      <c r="S25" s="80"/>
      <c r="T25" s="80"/>
      <c r="U25" s="80"/>
      <c r="V25" s="84"/>
      <c r="W25" s="134"/>
      <c r="X25" s="34"/>
      <c r="Y25" s="42"/>
      <c r="Z25" s="52" t="s">
        <v>255</v>
      </c>
      <c r="AA25" s="58"/>
      <c r="AB25" s="58"/>
      <c r="AC25" s="58"/>
      <c r="AD25" s="58"/>
      <c r="AE25" s="58"/>
      <c r="AF25" s="58"/>
      <c r="AG25" s="63"/>
      <c r="AH25" s="72" t="s">
        <v>201</v>
      </c>
      <c r="AI25" s="80"/>
      <c r="AJ25" s="80"/>
      <c r="AK25" s="80"/>
      <c r="AL25" s="84"/>
      <c r="AM25" s="72" t="s">
        <v>201</v>
      </c>
      <c r="AN25" s="80"/>
      <c r="AO25" s="80"/>
      <c r="AP25" s="80"/>
      <c r="AQ25" s="80"/>
      <c r="AR25" s="84"/>
      <c r="AS25" s="72" t="s">
        <v>201</v>
      </c>
      <c r="AT25" s="80"/>
      <c r="AU25" s="80"/>
      <c r="AV25" s="80"/>
      <c r="AW25" s="80"/>
      <c r="AX25" s="118"/>
      <c r="AY25" s="189" t="s">
        <v>38</v>
      </c>
      <c r="AZ25" s="197"/>
      <c r="BA25" s="197"/>
      <c r="BB25" s="197"/>
      <c r="BC25" s="197"/>
      <c r="BD25" s="197"/>
      <c r="BE25" s="197"/>
      <c r="BF25" s="197"/>
      <c r="BG25" s="197"/>
      <c r="BH25" s="197"/>
      <c r="BI25" s="197"/>
      <c r="BJ25" s="197"/>
      <c r="BK25" s="197"/>
      <c r="BL25" s="197"/>
      <c r="BM25" s="208"/>
      <c r="BN25" s="213">
        <v>98292</v>
      </c>
      <c r="BO25" s="216"/>
      <c r="BP25" s="216"/>
      <c r="BQ25" s="216"/>
      <c r="BR25" s="216"/>
      <c r="BS25" s="216"/>
      <c r="BT25" s="216"/>
      <c r="BU25" s="219"/>
      <c r="BV25" s="213">
        <v>80000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5300</v>
      </c>
      <c r="R26" s="80"/>
      <c r="S26" s="80"/>
      <c r="T26" s="80"/>
      <c r="U26" s="80"/>
      <c r="V26" s="84"/>
      <c r="W26" s="134"/>
      <c r="X26" s="34"/>
      <c r="Y26" s="42"/>
      <c r="Z26" s="52" t="s">
        <v>257</v>
      </c>
      <c r="AA26" s="143"/>
      <c r="AB26" s="143"/>
      <c r="AC26" s="143"/>
      <c r="AD26" s="143"/>
      <c r="AE26" s="143"/>
      <c r="AF26" s="143"/>
      <c r="AG26" s="161"/>
      <c r="AH26" s="72" t="s">
        <v>201</v>
      </c>
      <c r="AI26" s="80"/>
      <c r="AJ26" s="80"/>
      <c r="AK26" s="80"/>
      <c r="AL26" s="84"/>
      <c r="AM26" s="72" t="s">
        <v>201</v>
      </c>
      <c r="AN26" s="80"/>
      <c r="AO26" s="80"/>
      <c r="AP26" s="80"/>
      <c r="AQ26" s="80"/>
      <c r="AR26" s="84"/>
      <c r="AS26" s="72" t="s">
        <v>201</v>
      </c>
      <c r="AT26" s="80"/>
      <c r="AU26" s="80"/>
      <c r="AV26" s="80"/>
      <c r="AW26" s="80"/>
      <c r="AX26" s="118"/>
      <c r="AY26" s="192" t="s">
        <v>258</v>
      </c>
      <c r="AZ26" s="111"/>
      <c r="BA26" s="111"/>
      <c r="BB26" s="111"/>
      <c r="BC26" s="111"/>
      <c r="BD26" s="111"/>
      <c r="BE26" s="111"/>
      <c r="BF26" s="111"/>
      <c r="BG26" s="111"/>
      <c r="BH26" s="111"/>
      <c r="BI26" s="111"/>
      <c r="BJ26" s="111"/>
      <c r="BK26" s="111"/>
      <c r="BL26" s="111"/>
      <c r="BM26" s="211"/>
      <c r="BN26" s="214" t="s">
        <v>201</v>
      </c>
      <c r="BO26" s="217"/>
      <c r="BP26" s="217"/>
      <c r="BQ26" s="217"/>
      <c r="BR26" s="217"/>
      <c r="BS26" s="217"/>
      <c r="BT26" s="217"/>
      <c r="BU26" s="220"/>
      <c r="BV26" s="214" t="s">
        <v>201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259</v>
      </c>
      <c r="F27" s="58"/>
      <c r="G27" s="58"/>
      <c r="H27" s="58"/>
      <c r="I27" s="58"/>
      <c r="J27" s="58"/>
      <c r="K27" s="63"/>
      <c r="L27" s="72">
        <v>1</v>
      </c>
      <c r="M27" s="80"/>
      <c r="N27" s="80"/>
      <c r="O27" s="80"/>
      <c r="P27" s="84"/>
      <c r="Q27" s="72">
        <v>2640</v>
      </c>
      <c r="R27" s="80"/>
      <c r="S27" s="80"/>
      <c r="T27" s="80"/>
      <c r="U27" s="80"/>
      <c r="V27" s="84"/>
      <c r="W27" s="134"/>
      <c r="X27" s="34"/>
      <c r="Y27" s="42"/>
      <c r="Z27" s="52" t="s">
        <v>261</v>
      </c>
      <c r="AA27" s="58"/>
      <c r="AB27" s="58"/>
      <c r="AC27" s="58"/>
      <c r="AD27" s="58"/>
      <c r="AE27" s="58"/>
      <c r="AF27" s="58"/>
      <c r="AG27" s="63"/>
      <c r="AH27" s="72">
        <v>2</v>
      </c>
      <c r="AI27" s="80"/>
      <c r="AJ27" s="80"/>
      <c r="AK27" s="80"/>
      <c r="AL27" s="84"/>
      <c r="AM27" s="72" t="s">
        <v>265</v>
      </c>
      <c r="AN27" s="80"/>
      <c r="AO27" s="80"/>
      <c r="AP27" s="80"/>
      <c r="AQ27" s="80"/>
      <c r="AR27" s="84"/>
      <c r="AS27" s="72" t="s">
        <v>265</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v>51381</v>
      </c>
      <c r="BO27" s="218"/>
      <c r="BP27" s="218"/>
      <c r="BQ27" s="218"/>
      <c r="BR27" s="218"/>
      <c r="BS27" s="218"/>
      <c r="BT27" s="218"/>
      <c r="BU27" s="221"/>
      <c r="BV27" s="215">
        <v>51381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2160</v>
      </c>
      <c r="R28" s="80"/>
      <c r="S28" s="80"/>
      <c r="T28" s="80"/>
      <c r="U28" s="80"/>
      <c r="V28" s="84"/>
      <c r="W28" s="134"/>
      <c r="X28" s="34"/>
      <c r="Y28" s="42"/>
      <c r="Z28" s="52" t="s">
        <v>39</v>
      </c>
      <c r="AA28" s="58"/>
      <c r="AB28" s="58"/>
      <c r="AC28" s="58"/>
      <c r="AD28" s="58"/>
      <c r="AE28" s="58"/>
      <c r="AF28" s="58"/>
      <c r="AG28" s="63"/>
      <c r="AH28" s="72" t="s">
        <v>201</v>
      </c>
      <c r="AI28" s="80"/>
      <c r="AJ28" s="80"/>
      <c r="AK28" s="80"/>
      <c r="AL28" s="84"/>
      <c r="AM28" s="72" t="s">
        <v>201</v>
      </c>
      <c r="AN28" s="80"/>
      <c r="AO28" s="80"/>
      <c r="AP28" s="80"/>
      <c r="AQ28" s="80"/>
      <c r="AR28" s="84"/>
      <c r="AS28" s="72" t="s">
        <v>201</v>
      </c>
      <c r="AT28" s="80"/>
      <c r="AU28" s="80"/>
      <c r="AV28" s="80"/>
      <c r="AW28" s="80"/>
      <c r="AX28" s="118"/>
      <c r="AY28" s="194" t="s">
        <v>270</v>
      </c>
      <c r="AZ28" s="201"/>
      <c r="BA28" s="201"/>
      <c r="BB28" s="204"/>
      <c r="BC28" s="189" t="s">
        <v>107</v>
      </c>
      <c r="BD28" s="197"/>
      <c r="BE28" s="197"/>
      <c r="BF28" s="197"/>
      <c r="BG28" s="197"/>
      <c r="BH28" s="197"/>
      <c r="BI28" s="197"/>
      <c r="BJ28" s="197"/>
      <c r="BK28" s="197"/>
      <c r="BL28" s="197"/>
      <c r="BM28" s="208"/>
      <c r="BN28" s="213">
        <v>1545687</v>
      </c>
      <c r="BO28" s="216"/>
      <c r="BP28" s="216"/>
      <c r="BQ28" s="216"/>
      <c r="BR28" s="216"/>
      <c r="BS28" s="216"/>
      <c r="BT28" s="216"/>
      <c r="BU28" s="219"/>
      <c r="BV28" s="213">
        <v>1080154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6</v>
      </c>
      <c r="M29" s="80"/>
      <c r="N29" s="80"/>
      <c r="O29" s="80"/>
      <c r="P29" s="84"/>
      <c r="Q29" s="72">
        <v>1920</v>
      </c>
      <c r="R29" s="80"/>
      <c r="S29" s="80"/>
      <c r="T29" s="80"/>
      <c r="U29" s="80"/>
      <c r="V29" s="84"/>
      <c r="W29" s="135"/>
      <c r="X29" s="140"/>
      <c r="Y29" s="142"/>
      <c r="Z29" s="52" t="s">
        <v>273</v>
      </c>
      <c r="AA29" s="58"/>
      <c r="AB29" s="58"/>
      <c r="AC29" s="58"/>
      <c r="AD29" s="58"/>
      <c r="AE29" s="58"/>
      <c r="AF29" s="58"/>
      <c r="AG29" s="63"/>
      <c r="AH29" s="72">
        <v>32</v>
      </c>
      <c r="AI29" s="80"/>
      <c r="AJ29" s="80"/>
      <c r="AK29" s="80"/>
      <c r="AL29" s="84"/>
      <c r="AM29" s="72">
        <v>97234</v>
      </c>
      <c r="AN29" s="80"/>
      <c r="AO29" s="80"/>
      <c r="AP29" s="80"/>
      <c r="AQ29" s="80"/>
      <c r="AR29" s="84"/>
      <c r="AS29" s="72">
        <v>3039</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v>220987</v>
      </c>
      <c r="BO29" s="217"/>
      <c r="BP29" s="217"/>
      <c r="BQ29" s="217"/>
      <c r="BR29" s="217"/>
      <c r="BS29" s="217"/>
      <c r="BT29" s="217"/>
      <c r="BU29" s="220"/>
      <c r="BV29" s="214">
        <v>220976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91.4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74</v>
      </c>
      <c r="BD30" s="199"/>
      <c r="BE30" s="199"/>
      <c r="BF30" s="199"/>
      <c r="BG30" s="199"/>
      <c r="BH30" s="199"/>
      <c r="BI30" s="199"/>
      <c r="BJ30" s="199"/>
      <c r="BK30" s="199"/>
      <c r="BL30" s="199"/>
      <c r="BM30" s="210"/>
      <c r="BN30" s="215">
        <v>4701940</v>
      </c>
      <c r="BO30" s="218"/>
      <c r="BP30" s="218"/>
      <c r="BQ30" s="218"/>
      <c r="BR30" s="218"/>
      <c r="BS30" s="218"/>
      <c r="BT30" s="218"/>
      <c r="BU30" s="221"/>
      <c r="BV30" s="215">
        <v>5124177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188</v>
      </c>
      <c r="D32" s="36"/>
      <c r="E32" s="36"/>
      <c r="F32" s="36"/>
      <c r="G32" s="36"/>
      <c r="H32" s="36"/>
      <c r="I32" s="36"/>
      <c r="J32" s="36"/>
      <c r="K32" s="36"/>
      <c r="L32" s="36"/>
      <c r="M32" s="36"/>
      <c r="N32" s="36"/>
      <c r="O32" s="36"/>
      <c r="P32" s="36"/>
      <c r="Q32" s="36"/>
      <c r="R32" s="36"/>
      <c r="S32" s="36"/>
      <c r="U32" s="111" t="s">
        <v>97</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279</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282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63</v>
      </c>
      <c r="D33" s="37"/>
      <c r="E33" s="54" t="s">
        <v>283</v>
      </c>
      <c r="F33" s="54"/>
      <c r="G33" s="54"/>
      <c r="H33" s="54"/>
      <c r="I33" s="54"/>
      <c r="J33" s="54"/>
      <c r="K33" s="54"/>
      <c r="L33" s="54"/>
      <c r="M33" s="54"/>
      <c r="N33" s="54"/>
      <c r="O33" s="54"/>
      <c r="P33" s="54"/>
      <c r="Q33" s="54"/>
      <c r="R33" s="54"/>
      <c r="S33" s="54"/>
      <c r="T33" s="54"/>
      <c r="U33" s="37" t="s">
        <v>63</v>
      </c>
      <c r="V33" s="37"/>
      <c r="W33" s="54" t="s">
        <v>283</v>
      </c>
      <c r="X33" s="54"/>
      <c r="Y33" s="54"/>
      <c r="Z33" s="54"/>
      <c r="AA33" s="54"/>
      <c r="AB33" s="54"/>
      <c r="AC33" s="54"/>
      <c r="AD33" s="54"/>
      <c r="AE33" s="54"/>
      <c r="AF33" s="54"/>
      <c r="AG33" s="54"/>
      <c r="AH33" s="54"/>
      <c r="AI33" s="54"/>
      <c r="AJ33" s="54"/>
      <c r="AK33" s="54"/>
      <c r="AL33" s="54"/>
      <c r="AM33" s="37" t="s">
        <v>63</v>
      </c>
      <c r="AN33" s="37"/>
      <c r="AO33" s="54" t="s">
        <v>283</v>
      </c>
      <c r="AP33" s="54"/>
      <c r="AQ33" s="54"/>
      <c r="AR33" s="54"/>
      <c r="AS33" s="54"/>
      <c r="AT33" s="54"/>
      <c r="AU33" s="54"/>
      <c r="AV33" s="54"/>
      <c r="AW33" s="54"/>
      <c r="AX33" s="54"/>
      <c r="AY33" s="54"/>
      <c r="AZ33" s="54"/>
      <c r="BA33" s="54"/>
      <c r="BB33" s="54"/>
      <c r="BC33" s="54"/>
      <c r="BD33" s="37"/>
      <c r="BE33" s="54" t="s">
        <v>286</v>
      </c>
      <c r="BF33" s="54"/>
      <c r="BG33" s="54" t="s">
        <v>169</v>
      </c>
      <c r="BH33" s="54"/>
      <c r="BI33" s="54"/>
      <c r="BJ33" s="54"/>
      <c r="BK33" s="54"/>
      <c r="BL33" s="54"/>
      <c r="BM33" s="54"/>
      <c r="BN33" s="54"/>
      <c r="BO33" s="54"/>
      <c r="BP33" s="54"/>
      <c r="BQ33" s="54"/>
      <c r="BR33" s="54"/>
      <c r="BS33" s="54"/>
      <c r="BT33" s="54"/>
      <c r="BU33" s="54"/>
      <c r="BV33" s="37"/>
      <c r="BW33" s="37" t="s">
        <v>286</v>
      </c>
      <c r="BX33" s="37"/>
      <c r="BY33" s="54" t="s">
        <v>114</v>
      </c>
      <c r="BZ33" s="54"/>
      <c r="CA33" s="54"/>
      <c r="CB33" s="54"/>
      <c r="CC33" s="54"/>
      <c r="CD33" s="54"/>
      <c r="CE33" s="54"/>
      <c r="CF33" s="54"/>
      <c r="CG33" s="54"/>
      <c r="CH33" s="54"/>
      <c r="CI33" s="54"/>
      <c r="CJ33" s="54"/>
      <c r="CK33" s="54"/>
      <c r="CL33" s="54"/>
      <c r="CM33" s="54"/>
      <c r="CN33" s="54"/>
      <c r="CO33" s="37" t="s">
        <v>63</v>
      </c>
      <c r="CP33" s="37"/>
      <c r="CQ33" s="54" t="s">
        <v>287</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t="str">
        <f>IF(AO34="","",MAX(C34:D43,U34:V43)+1)</f>
        <v/>
      </c>
      <c r="AN34" s="38"/>
      <c r="AO34" s="55"/>
      <c r="AP34" s="55"/>
      <c r="AQ34" s="55"/>
      <c r="AR34" s="55"/>
      <c r="AS34" s="55"/>
      <c r="AT34" s="55"/>
      <c r="AU34" s="55"/>
      <c r="AV34" s="55"/>
      <c r="AW34" s="55"/>
      <c r="AX34" s="55"/>
      <c r="AY34" s="55"/>
      <c r="AZ34" s="55"/>
      <c r="BA34" s="55"/>
      <c r="BB34" s="55"/>
      <c r="BC34" s="55"/>
      <c r="BD34" s="2"/>
      <c r="BE34" s="38">
        <f>IF(BG34="","",MAX(C34:D43,U34:V43,AM34:AN43)+1)</f>
        <v>5</v>
      </c>
      <c r="BF34" s="38"/>
      <c r="BG34" s="55" t="str">
        <f>IF('各会計、関係団体の財政状況及び健全化判断比率'!B31="","",'各会計、関係団体の財政状況及び健全化判断比率'!B31)</f>
        <v>簡易水道事業特別会計</v>
      </c>
      <c r="BH34" s="55"/>
      <c r="BI34" s="55"/>
      <c r="BJ34" s="55"/>
      <c r="BK34" s="55"/>
      <c r="BL34" s="55"/>
      <c r="BM34" s="55"/>
      <c r="BN34" s="55"/>
      <c r="BO34" s="55"/>
      <c r="BP34" s="55"/>
      <c r="BQ34" s="55"/>
      <c r="BR34" s="55"/>
      <c r="BS34" s="55"/>
      <c r="BT34" s="55"/>
      <c r="BU34" s="55"/>
      <c r="BV34" s="2"/>
      <c r="BW34" s="38">
        <f>IF(BY34="","",MAX(C34:D43,U34:V43,AM34:AN43,BE34:BF43)+1)</f>
        <v>6</v>
      </c>
      <c r="BX34" s="38"/>
      <c r="BY34" s="55" t="str">
        <f>IF('各会計、関係団体の財政状況及び健全化判断比率'!B68="","",'各会計、関係団体の財政状況及び健全化判断比率'!B68)</f>
        <v>双葉地方広域市町村圏組合一般会計</v>
      </c>
      <c r="BZ34" s="55"/>
      <c r="CA34" s="55"/>
      <c r="CB34" s="55"/>
      <c r="CC34" s="55"/>
      <c r="CD34" s="55"/>
      <c r="CE34" s="55"/>
      <c r="CF34" s="55"/>
      <c r="CG34" s="55"/>
      <c r="CH34" s="55"/>
      <c r="CI34" s="55"/>
      <c r="CJ34" s="55"/>
      <c r="CK34" s="55"/>
      <c r="CL34" s="55"/>
      <c r="CM34" s="55"/>
      <c r="CN34" s="2"/>
      <c r="CO34" s="38">
        <f>IF(CQ34="","",MAX(C34:D43,U34:V43,AM34:AN43,BE34:BF43,BW34:BX43)+1)</f>
        <v>15</v>
      </c>
      <c r="CP34" s="38"/>
      <c r="CQ34" s="55" t="str">
        <f>IF('各会計、関係団体の財政状況及び健全化判断比率'!BS7="","",'各会計、関係団体の財政状況及び健全化判断比率'!BS7)</f>
        <v>一般社団法人葛尾むらづくり公社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7</v>
      </c>
      <c r="BX35" s="38"/>
      <c r="BY35" s="55" t="str">
        <f>IF('各会計、関係団体の財政状況及び健全化判断比率'!B69="","",'各会計、関係団体の財政状況及び健全化判断比率'!B69)</f>
        <v>双葉地方広域市町村圏組合下水道事業特別会計</v>
      </c>
      <c r="BZ35" s="55"/>
      <c r="CA35" s="55"/>
      <c r="CB35" s="55"/>
      <c r="CC35" s="55"/>
      <c r="CD35" s="55"/>
      <c r="CE35" s="55"/>
      <c r="CF35" s="55"/>
      <c r="CG35" s="55"/>
      <c r="CH35" s="55"/>
      <c r="CI35" s="55"/>
      <c r="CJ35" s="55"/>
      <c r="CK35" s="55"/>
      <c r="CL35" s="55"/>
      <c r="CM35" s="55"/>
      <c r="CN35" s="2"/>
      <c r="CO35" s="38">
        <f t="shared" ref="CO35:CO43" si="5">IF(CQ35="","",CO34+1)</f>
        <v>16</v>
      </c>
      <c r="CP35" s="38"/>
      <c r="CQ35" s="55" t="str">
        <f>IF('各会計、関係団体の財政状況及び健全化判断比率'!BS8="","",'各会計、関係団体の財政状況及び健全化判断比率'!BS8)</f>
        <v>葛尾創生電力株式会社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8</v>
      </c>
      <c r="BX36" s="38"/>
      <c r="BY36" s="55" t="str">
        <f>IF('各会計、関係団体の財政状況及び健全化判断比率'!B70="","",'各会計、関係団体の財政状況及び健全化判断比率'!B70)</f>
        <v>福島県後期高齢者医療広域連合一般会計</v>
      </c>
      <c r="BZ36" s="55"/>
      <c r="CA36" s="55"/>
      <c r="CB36" s="55"/>
      <c r="CC36" s="55"/>
      <c r="CD36" s="55"/>
      <c r="CE36" s="55"/>
      <c r="CF36" s="55"/>
      <c r="CG36" s="55"/>
      <c r="CH36" s="55"/>
      <c r="CI36" s="55"/>
      <c r="CJ36" s="55"/>
      <c r="CK36" s="55"/>
      <c r="CL36" s="55"/>
      <c r="CM36" s="55"/>
      <c r="CN36" s="2"/>
      <c r="CO36" s="38">
        <f t="shared" si="5"/>
        <v>17</v>
      </c>
      <c r="CP36" s="38"/>
      <c r="CQ36" s="55" t="str">
        <f>IF('各会計、関係団体の財政状況及び健全化判断比率'!BS9="","",'各会計、関係団体の財政状況及び健全化判断比率'!BS9)</f>
        <v>葛尾風力株式会社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9</v>
      </c>
      <c r="BX37" s="38"/>
      <c r="BY37" s="55" t="str">
        <f>IF('各会計、関係団体の財政状況及び健全化判断比率'!B71="","",'各会計、関係団体の財政状況及び健全化判断比率'!B71)</f>
        <v>福島県後期高齢者医療広域連合後期高齢者医療特別会計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10</v>
      </c>
      <c r="BX38" s="38"/>
      <c r="BY38" s="55" t="str">
        <f>IF('各会計、関係団体の財政状況及び健全化判断比率'!B72="","",'各会計、関係団体の財政状況及び健全化判断比率'!B72)</f>
        <v>福島県市町村総合事務組合・一般会計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11</v>
      </c>
      <c r="BX39" s="38"/>
      <c r="BY39" s="55" t="str">
        <f>IF('各会計、関係団体の財政状況及び健全化判断比率'!B73="","",'各会計、関係団体の財政状況及び健全化判断比率'!B73)</f>
        <v>福島県市町村総合事務組合・消防補償等特別会計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12</v>
      </c>
      <c r="BX40" s="38"/>
      <c r="BY40" s="55" t="str">
        <f>IF('各会計、関係団体の財政状況及び健全化判断比率'!B74="","",'各会計、関係団体の財政状況及び健全化判断比率'!B74)</f>
        <v>福島県市町村総合事務組合・消防賞じゅつ金特別会計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13</v>
      </c>
      <c r="BX41" s="38"/>
      <c r="BY41" s="55" t="str">
        <f>IF('各会計、関係団体の財政状況及び健全化判断比率'!B75="","",'各会計、関係団体の財政状況及び健全化判断比率'!B75)</f>
        <v>福島県市町村総合事務組合・非常勤職員公務災害補償特別会計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14</v>
      </c>
      <c r="BX42" s="38"/>
      <c r="BY42" s="55" t="str">
        <f>IF('各会計、関係団体の財政状況及び健全化判断比率'!B76="","",'各会計、関係団体の財政状況及び健全化判断比率'!B76)</f>
        <v>福島県市町村総合事務組合・自治会館管理特別会計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SyqowasckiPtICrXVZ9lS3yyUKeBdMX2QDRCQnPVILEFauueFj1GC0baOJF6Nj9Nr3O7Qm8VmrebUZ9M/3L9WA==" saltValue="LB1B4fRB2JfIK1FehWrfL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election activeCell="I41" sqref="I41"/>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3</v>
      </c>
      <c r="K32" s="862"/>
      <c r="L32" s="862"/>
      <c r="M32" s="862"/>
      <c r="N32" s="862"/>
      <c r="O32" s="862"/>
      <c r="P32" s="862"/>
    </row>
    <row r="33" spans="1:16" ht="39" customHeight="1">
      <c r="A33" s="862"/>
      <c r="B33" s="863" t="s">
        <v>14</v>
      </c>
      <c r="C33" s="869"/>
      <c r="D33" s="869"/>
      <c r="E33" s="874" t="s">
        <v>18</v>
      </c>
      <c r="F33" s="878" t="s">
        <v>2</v>
      </c>
      <c r="G33" s="883" t="s">
        <v>521</v>
      </c>
      <c r="H33" s="883" t="s">
        <v>522</v>
      </c>
      <c r="I33" s="883" t="s">
        <v>523</v>
      </c>
      <c r="J33" s="887" t="s">
        <v>252</v>
      </c>
      <c r="K33" s="862"/>
      <c r="L33" s="862"/>
      <c r="M33" s="862"/>
      <c r="N33" s="862"/>
      <c r="O33" s="862"/>
      <c r="P33" s="862"/>
    </row>
    <row r="34" spans="1:16" ht="39" customHeight="1">
      <c r="A34" s="862"/>
      <c r="B34" s="864"/>
      <c r="C34" s="870" t="s">
        <v>263</v>
      </c>
      <c r="D34" s="870"/>
      <c r="E34" s="875"/>
      <c r="F34" s="879">
        <v>17.899999999999999</v>
      </c>
      <c r="G34" s="884">
        <v>6.05</v>
      </c>
      <c r="H34" s="884">
        <v>16.190000000000001</v>
      </c>
      <c r="I34" s="884">
        <v>25.1</v>
      </c>
      <c r="J34" s="888">
        <v>11.49</v>
      </c>
      <c r="K34" s="862"/>
      <c r="L34" s="862"/>
      <c r="M34" s="862"/>
      <c r="N34" s="862"/>
      <c r="O34" s="862"/>
      <c r="P34" s="862"/>
    </row>
    <row r="35" spans="1:16" ht="39" customHeight="1">
      <c r="A35" s="862"/>
      <c r="B35" s="865"/>
      <c r="C35" s="871" t="s">
        <v>463</v>
      </c>
      <c r="D35" s="871"/>
      <c r="E35" s="876"/>
      <c r="F35" s="880">
        <v>5.27</v>
      </c>
      <c r="G35" s="885">
        <v>3.89</v>
      </c>
      <c r="H35" s="885">
        <v>3.03</v>
      </c>
      <c r="I35" s="885">
        <v>4.12</v>
      </c>
      <c r="J35" s="889">
        <v>7.03</v>
      </c>
      <c r="K35" s="862"/>
      <c r="L35" s="862"/>
      <c r="M35" s="862"/>
      <c r="N35" s="862"/>
      <c r="O35" s="862"/>
      <c r="P35" s="862"/>
    </row>
    <row r="36" spans="1:16" ht="39" customHeight="1">
      <c r="A36" s="862"/>
      <c r="B36" s="865"/>
      <c r="C36" s="871" t="s">
        <v>284</v>
      </c>
      <c r="D36" s="871"/>
      <c r="E36" s="876"/>
      <c r="F36" s="880">
        <v>8.52</v>
      </c>
      <c r="G36" s="885">
        <v>5.42</v>
      </c>
      <c r="H36" s="885">
        <v>6.04</v>
      </c>
      <c r="I36" s="885">
        <v>6.49</v>
      </c>
      <c r="J36" s="889">
        <v>5.23</v>
      </c>
      <c r="K36" s="862"/>
      <c r="L36" s="862"/>
      <c r="M36" s="862"/>
      <c r="N36" s="862"/>
      <c r="O36" s="862"/>
      <c r="P36" s="862"/>
    </row>
    <row r="37" spans="1:16" ht="39" customHeight="1">
      <c r="A37" s="862"/>
      <c r="B37" s="865"/>
      <c r="C37" s="871" t="s">
        <v>51</v>
      </c>
      <c r="D37" s="871"/>
      <c r="E37" s="876"/>
      <c r="F37" s="880">
        <v>0.21</v>
      </c>
      <c r="G37" s="885">
        <v>0.22</v>
      </c>
      <c r="H37" s="885">
        <v>0.12</v>
      </c>
      <c r="I37" s="885">
        <v>0.16</v>
      </c>
      <c r="J37" s="889">
        <v>0.44</v>
      </c>
      <c r="K37" s="862"/>
      <c r="L37" s="862"/>
      <c r="M37" s="862"/>
      <c r="N37" s="862"/>
      <c r="O37" s="862"/>
      <c r="P37" s="862"/>
    </row>
    <row r="38" spans="1:16" ht="39" customHeight="1">
      <c r="A38" s="862"/>
      <c r="B38" s="865"/>
      <c r="C38" s="871" t="s">
        <v>225</v>
      </c>
      <c r="D38" s="871"/>
      <c r="E38" s="876"/>
      <c r="F38" s="880">
        <v>8.e-002</v>
      </c>
      <c r="G38" s="885">
        <v>8.e-002</v>
      </c>
      <c r="H38" s="885">
        <v>5.e-002</v>
      </c>
      <c r="I38" s="885">
        <v>4.e-002</v>
      </c>
      <c r="J38" s="889">
        <v>5.e-002</v>
      </c>
      <c r="K38" s="862"/>
      <c r="L38" s="862"/>
      <c r="M38" s="862"/>
      <c r="N38" s="862"/>
      <c r="O38" s="862"/>
      <c r="P38" s="862"/>
    </row>
    <row r="39" spans="1:16" ht="39" customHeight="1">
      <c r="A39" s="862"/>
      <c r="B39" s="865"/>
      <c r="C39" s="871"/>
      <c r="D39" s="871"/>
      <c r="E39" s="876"/>
      <c r="F39" s="880"/>
      <c r="G39" s="885"/>
      <c r="H39" s="885"/>
      <c r="I39" s="885"/>
      <c r="J39" s="889"/>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525</v>
      </c>
      <c r="D42" s="871"/>
      <c r="E42" s="876"/>
      <c r="F42" s="880" t="s">
        <v>201</v>
      </c>
      <c r="G42" s="885" t="s">
        <v>201</v>
      </c>
      <c r="H42" s="885" t="s">
        <v>201</v>
      </c>
      <c r="I42" s="885" t="s">
        <v>201</v>
      </c>
      <c r="J42" s="889" t="s">
        <v>201</v>
      </c>
      <c r="K42" s="862"/>
      <c r="L42" s="862"/>
      <c r="M42" s="862"/>
      <c r="N42" s="862"/>
      <c r="O42" s="862"/>
      <c r="P42" s="862"/>
    </row>
    <row r="43" spans="1:16" ht="39" customHeight="1">
      <c r="A43" s="862"/>
      <c r="B43" s="867"/>
      <c r="C43" s="872" t="s">
        <v>164</v>
      </c>
      <c r="D43" s="872"/>
      <c r="E43" s="877"/>
      <c r="F43" s="881">
        <v>0</v>
      </c>
      <c r="G43" s="886" t="s">
        <v>201</v>
      </c>
      <c r="H43" s="886" t="s">
        <v>201</v>
      </c>
      <c r="I43" s="886" t="s">
        <v>201</v>
      </c>
      <c r="J43" s="890" t="s">
        <v>201</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W5aBQNxWh4Z3ebO9wSZUKwXsKuKiBOTnuR2NDTdWa0aSqHr81C25qZRfxGD4oJfvFyufeP92XW42cdM3B81JRw==" saltValue="Cmi7YWHXgmiog0mL6/zbh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25</v>
      </c>
      <c r="C44" s="905"/>
      <c r="D44" s="905"/>
      <c r="E44" s="924"/>
      <c r="F44" s="924"/>
      <c r="G44" s="924"/>
      <c r="H44" s="924"/>
      <c r="I44" s="924"/>
      <c r="J44" s="933" t="s">
        <v>18</v>
      </c>
      <c r="K44" s="941" t="s">
        <v>2</v>
      </c>
      <c r="L44" s="950" t="s">
        <v>521</v>
      </c>
      <c r="M44" s="950" t="s">
        <v>522</v>
      </c>
      <c r="N44" s="950" t="s">
        <v>523</v>
      </c>
      <c r="O44" s="959" t="s">
        <v>252</v>
      </c>
      <c r="P44" s="734"/>
      <c r="Q44" s="734"/>
      <c r="R44" s="734"/>
      <c r="S44" s="734"/>
      <c r="T44" s="734"/>
      <c r="U44" s="734"/>
    </row>
    <row r="45" spans="1:21" ht="30.75" customHeight="1">
      <c r="A45" s="734"/>
      <c r="B45" s="892" t="s">
        <v>27</v>
      </c>
      <c r="C45" s="906"/>
      <c r="D45" s="916"/>
      <c r="E45" s="925" t="s">
        <v>24</v>
      </c>
      <c r="F45" s="925"/>
      <c r="G45" s="925"/>
      <c r="H45" s="925"/>
      <c r="I45" s="925"/>
      <c r="J45" s="934"/>
      <c r="K45" s="942">
        <v>170</v>
      </c>
      <c r="L45" s="951">
        <v>178</v>
      </c>
      <c r="M45" s="951">
        <v>205</v>
      </c>
      <c r="N45" s="951">
        <v>188</v>
      </c>
      <c r="O45" s="960">
        <v>176</v>
      </c>
      <c r="P45" s="734"/>
      <c r="Q45" s="734"/>
      <c r="R45" s="734"/>
      <c r="S45" s="734"/>
      <c r="T45" s="734"/>
      <c r="U45" s="734"/>
    </row>
    <row r="46" spans="1:21" ht="30.75" customHeight="1">
      <c r="A46" s="734"/>
      <c r="B46" s="893"/>
      <c r="C46" s="907"/>
      <c r="D46" s="917"/>
      <c r="E46" s="926" t="s">
        <v>31</v>
      </c>
      <c r="F46" s="926"/>
      <c r="G46" s="926"/>
      <c r="H46" s="926"/>
      <c r="I46" s="926"/>
      <c r="J46" s="935"/>
      <c r="K46" s="943" t="s">
        <v>201</v>
      </c>
      <c r="L46" s="952" t="s">
        <v>201</v>
      </c>
      <c r="M46" s="952" t="s">
        <v>201</v>
      </c>
      <c r="N46" s="952" t="s">
        <v>201</v>
      </c>
      <c r="O46" s="961" t="s">
        <v>201</v>
      </c>
      <c r="P46" s="734"/>
      <c r="Q46" s="734"/>
      <c r="R46" s="734"/>
      <c r="S46" s="734"/>
      <c r="T46" s="734"/>
      <c r="U46" s="734"/>
    </row>
    <row r="47" spans="1:21" ht="30.75" customHeight="1">
      <c r="A47" s="734"/>
      <c r="B47" s="893"/>
      <c r="C47" s="907"/>
      <c r="D47" s="917"/>
      <c r="E47" s="926" t="s">
        <v>35</v>
      </c>
      <c r="F47" s="926"/>
      <c r="G47" s="926"/>
      <c r="H47" s="926"/>
      <c r="I47" s="926"/>
      <c r="J47" s="935"/>
      <c r="K47" s="943" t="s">
        <v>201</v>
      </c>
      <c r="L47" s="952" t="s">
        <v>201</v>
      </c>
      <c r="M47" s="952" t="s">
        <v>201</v>
      </c>
      <c r="N47" s="952" t="s">
        <v>201</v>
      </c>
      <c r="O47" s="961" t="s">
        <v>201</v>
      </c>
      <c r="P47" s="734"/>
      <c r="Q47" s="734"/>
      <c r="R47" s="734"/>
      <c r="S47" s="734"/>
      <c r="T47" s="734"/>
      <c r="U47" s="734"/>
    </row>
    <row r="48" spans="1:21" ht="30.75" customHeight="1">
      <c r="A48" s="734"/>
      <c r="B48" s="893"/>
      <c r="C48" s="907"/>
      <c r="D48" s="917"/>
      <c r="E48" s="926" t="s">
        <v>41</v>
      </c>
      <c r="F48" s="926"/>
      <c r="G48" s="926"/>
      <c r="H48" s="926"/>
      <c r="I48" s="926"/>
      <c r="J48" s="935"/>
      <c r="K48" s="943" t="s">
        <v>201</v>
      </c>
      <c r="L48" s="952" t="s">
        <v>201</v>
      </c>
      <c r="M48" s="952" t="s">
        <v>201</v>
      </c>
      <c r="N48" s="952" t="s">
        <v>201</v>
      </c>
      <c r="O48" s="961" t="s">
        <v>201</v>
      </c>
      <c r="P48" s="734"/>
      <c r="Q48" s="734"/>
      <c r="R48" s="734"/>
      <c r="S48" s="734"/>
      <c r="T48" s="734"/>
      <c r="U48" s="734"/>
    </row>
    <row r="49" spans="1:21" ht="30.75" customHeight="1">
      <c r="A49" s="734"/>
      <c r="B49" s="893"/>
      <c r="C49" s="907"/>
      <c r="D49" s="917"/>
      <c r="E49" s="926" t="s">
        <v>0</v>
      </c>
      <c r="F49" s="926"/>
      <c r="G49" s="926"/>
      <c r="H49" s="926"/>
      <c r="I49" s="926"/>
      <c r="J49" s="935"/>
      <c r="K49" s="943">
        <v>4</v>
      </c>
      <c r="L49" s="952">
        <v>3</v>
      </c>
      <c r="M49" s="952">
        <v>4</v>
      </c>
      <c r="N49" s="952">
        <v>4</v>
      </c>
      <c r="O49" s="961">
        <v>4</v>
      </c>
      <c r="P49" s="734"/>
      <c r="Q49" s="734"/>
      <c r="R49" s="734"/>
      <c r="S49" s="734"/>
      <c r="T49" s="734"/>
      <c r="U49" s="734"/>
    </row>
    <row r="50" spans="1:21" ht="30.75" customHeight="1">
      <c r="A50" s="734"/>
      <c r="B50" s="893"/>
      <c r="C50" s="907"/>
      <c r="D50" s="917"/>
      <c r="E50" s="926" t="s">
        <v>43</v>
      </c>
      <c r="F50" s="926"/>
      <c r="G50" s="926"/>
      <c r="H50" s="926"/>
      <c r="I50" s="926"/>
      <c r="J50" s="935"/>
      <c r="K50" s="943" t="s">
        <v>201</v>
      </c>
      <c r="L50" s="952" t="s">
        <v>201</v>
      </c>
      <c r="M50" s="952" t="s">
        <v>201</v>
      </c>
      <c r="N50" s="952" t="s">
        <v>201</v>
      </c>
      <c r="O50" s="961" t="s">
        <v>201</v>
      </c>
      <c r="P50" s="734"/>
      <c r="Q50" s="734"/>
      <c r="R50" s="734"/>
      <c r="S50" s="734"/>
      <c r="T50" s="734"/>
      <c r="U50" s="734"/>
    </row>
    <row r="51" spans="1:21" ht="30.75" customHeight="1">
      <c r="A51" s="734"/>
      <c r="B51" s="894"/>
      <c r="C51" s="908"/>
      <c r="D51" s="918"/>
      <c r="E51" s="926" t="s">
        <v>48</v>
      </c>
      <c r="F51" s="926"/>
      <c r="G51" s="926"/>
      <c r="H51" s="926"/>
      <c r="I51" s="926"/>
      <c r="J51" s="935"/>
      <c r="K51" s="943" t="s">
        <v>201</v>
      </c>
      <c r="L51" s="952" t="s">
        <v>201</v>
      </c>
      <c r="M51" s="952" t="s">
        <v>201</v>
      </c>
      <c r="N51" s="952" t="s">
        <v>201</v>
      </c>
      <c r="O51" s="961" t="s">
        <v>201</v>
      </c>
      <c r="P51" s="734"/>
      <c r="Q51" s="734"/>
      <c r="R51" s="734"/>
      <c r="S51" s="734"/>
      <c r="T51" s="734"/>
      <c r="U51" s="734"/>
    </row>
    <row r="52" spans="1:21" ht="30.75" customHeight="1">
      <c r="A52" s="734"/>
      <c r="B52" s="895" t="s">
        <v>50</v>
      </c>
      <c r="C52" s="909"/>
      <c r="D52" s="918"/>
      <c r="E52" s="926" t="s">
        <v>52</v>
      </c>
      <c r="F52" s="926"/>
      <c r="G52" s="926"/>
      <c r="H52" s="926"/>
      <c r="I52" s="926"/>
      <c r="J52" s="935"/>
      <c r="K52" s="943">
        <v>136</v>
      </c>
      <c r="L52" s="952">
        <v>129</v>
      </c>
      <c r="M52" s="952">
        <v>139</v>
      </c>
      <c r="N52" s="952">
        <v>129</v>
      </c>
      <c r="O52" s="961">
        <v>135</v>
      </c>
      <c r="P52" s="734"/>
      <c r="Q52" s="734"/>
      <c r="R52" s="734"/>
      <c r="S52" s="734"/>
      <c r="T52" s="734"/>
      <c r="U52" s="734"/>
    </row>
    <row r="53" spans="1:21" ht="30.75" customHeight="1">
      <c r="A53" s="734"/>
      <c r="B53" s="896" t="s">
        <v>53</v>
      </c>
      <c r="C53" s="910"/>
      <c r="D53" s="919"/>
      <c r="E53" s="927" t="s">
        <v>56</v>
      </c>
      <c r="F53" s="927"/>
      <c r="G53" s="927"/>
      <c r="H53" s="927"/>
      <c r="I53" s="927"/>
      <c r="J53" s="936"/>
      <c r="K53" s="944">
        <v>38</v>
      </c>
      <c r="L53" s="953">
        <v>52</v>
      </c>
      <c r="M53" s="953">
        <v>70</v>
      </c>
      <c r="N53" s="953">
        <v>63</v>
      </c>
      <c r="O53" s="962">
        <v>45</v>
      </c>
      <c r="P53" s="734"/>
      <c r="Q53" s="734"/>
      <c r="R53" s="734"/>
      <c r="S53" s="734"/>
      <c r="T53" s="734"/>
      <c r="U53" s="734"/>
    </row>
    <row r="54" spans="1:21" ht="24" customHeight="1">
      <c r="A54" s="734"/>
      <c r="B54" s="897" t="s">
        <v>61</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18</v>
      </c>
      <c r="K57" s="946" t="s">
        <v>2</v>
      </c>
      <c r="L57" s="954" t="s">
        <v>521</v>
      </c>
      <c r="M57" s="954" t="s">
        <v>522</v>
      </c>
      <c r="N57" s="954" t="s">
        <v>523</v>
      </c>
      <c r="O57" s="964" t="s">
        <v>252</v>
      </c>
      <c r="P57" s="734"/>
      <c r="Q57" s="734"/>
      <c r="R57" s="734"/>
      <c r="S57" s="734"/>
      <c r="T57" s="734"/>
      <c r="U57" s="734"/>
    </row>
    <row r="58" spans="1:21" ht="31.5" customHeight="1">
      <c r="B58" s="900" t="s">
        <v>66</v>
      </c>
      <c r="C58" s="913"/>
      <c r="D58" s="920" t="s">
        <v>69</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71</v>
      </c>
      <c r="E60" s="931"/>
      <c r="F60" s="931"/>
      <c r="G60" s="931"/>
      <c r="H60" s="931"/>
      <c r="I60" s="931"/>
      <c r="J60" s="940"/>
      <c r="K60" s="949"/>
      <c r="L60" s="957"/>
      <c r="M60" s="957"/>
      <c r="N60" s="957"/>
      <c r="O60" s="967"/>
    </row>
    <row r="61" spans="1:21" ht="24" customHeight="1">
      <c r="B61" s="903"/>
      <c r="C61" s="903"/>
      <c r="D61" s="923" t="s">
        <v>49</v>
      </c>
      <c r="E61" s="932"/>
      <c r="F61" s="932"/>
      <c r="G61" s="932"/>
      <c r="H61" s="932"/>
      <c r="I61" s="932"/>
      <c r="J61" s="932"/>
      <c r="K61" s="932"/>
      <c r="L61" s="932"/>
      <c r="M61" s="932"/>
      <c r="N61" s="932"/>
      <c r="O61" s="932"/>
    </row>
    <row r="62" spans="1:21" ht="24" customHeight="1">
      <c r="B62" s="904"/>
      <c r="C62" s="904"/>
      <c r="D62" s="923" t="s">
        <v>42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pwYfmDvP6oCuHpzpgoS4mroJKERZ2s457DOaeGt6GeM2Khk2JK1OV38EAEqEejkFOn/UOlwegi5WfA08tWmweQ==" saltValue="fKLWI0IaJhnTo8VWGNH3o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25</v>
      </c>
      <c r="C40" s="905"/>
      <c r="D40" s="905"/>
      <c r="E40" s="924"/>
      <c r="F40" s="924"/>
      <c r="G40" s="924"/>
      <c r="H40" s="933" t="s">
        <v>18</v>
      </c>
      <c r="I40" s="941" t="s">
        <v>2</v>
      </c>
      <c r="J40" s="950" t="s">
        <v>521</v>
      </c>
      <c r="K40" s="950" t="s">
        <v>522</v>
      </c>
      <c r="L40" s="950" t="s">
        <v>523</v>
      </c>
      <c r="M40" s="990" t="s">
        <v>252</v>
      </c>
    </row>
    <row r="41" spans="2:13" ht="27.75" customHeight="1">
      <c r="B41" s="892" t="s">
        <v>37</v>
      </c>
      <c r="C41" s="906"/>
      <c r="D41" s="916"/>
      <c r="E41" s="973" t="s">
        <v>58</v>
      </c>
      <c r="F41" s="973"/>
      <c r="G41" s="973"/>
      <c r="H41" s="979"/>
      <c r="I41" s="983">
        <v>1288</v>
      </c>
      <c r="J41" s="987">
        <v>1510</v>
      </c>
      <c r="K41" s="987">
        <v>1430</v>
      </c>
      <c r="L41" s="987">
        <v>1301</v>
      </c>
      <c r="M41" s="991">
        <v>1288</v>
      </c>
    </row>
    <row r="42" spans="2:13" ht="27.75" customHeight="1">
      <c r="B42" s="893"/>
      <c r="C42" s="907"/>
      <c r="D42" s="917"/>
      <c r="E42" s="974" t="s">
        <v>77</v>
      </c>
      <c r="F42" s="974"/>
      <c r="G42" s="974"/>
      <c r="H42" s="980"/>
      <c r="I42" s="984" t="s">
        <v>201</v>
      </c>
      <c r="J42" s="988" t="s">
        <v>201</v>
      </c>
      <c r="K42" s="988" t="s">
        <v>201</v>
      </c>
      <c r="L42" s="988" t="s">
        <v>201</v>
      </c>
      <c r="M42" s="992" t="s">
        <v>201</v>
      </c>
    </row>
    <row r="43" spans="2:13" ht="27.75" customHeight="1">
      <c r="B43" s="893"/>
      <c r="C43" s="907"/>
      <c r="D43" s="917"/>
      <c r="E43" s="974" t="s">
        <v>78</v>
      </c>
      <c r="F43" s="974"/>
      <c r="G43" s="974"/>
      <c r="H43" s="980"/>
      <c r="I43" s="984" t="s">
        <v>201</v>
      </c>
      <c r="J43" s="988" t="s">
        <v>201</v>
      </c>
      <c r="K43" s="988" t="s">
        <v>201</v>
      </c>
      <c r="L43" s="988" t="s">
        <v>201</v>
      </c>
      <c r="M43" s="992" t="s">
        <v>201</v>
      </c>
    </row>
    <row r="44" spans="2:13" ht="27.75" customHeight="1">
      <c r="B44" s="893"/>
      <c r="C44" s="907"/>
      <c r="D44" s="917"/>
      <c r="E44" s="974" t="s">
        <v>80</v>
      </c>
      <c r="F44" s="974"/>
      <c r="G44" s="974"/>
      <c r="H44" s="980"/>
      <c r="I44" s="984">
        <v>26</v>
      </c>
      <c r="J44" s="988">
        <v>23</v>
      </c>
      <c r="K44" s="988">
        <v>19</v>
      </c>
      <c r="L44" s="988">
        <v>12</v>
      </c>
      <c r="M44" s="992">
        <v>10</v>
      </c>
    </row>
    <row r="45" spans="2:13" ht="27.75" customHeight="1">
      <c r="B45" s="893"/>
      <c r="C45" s="907"/>
      <c r="D45" s="917"/>
      <c r="E45" s="974" t="s">
        <v>82</v>
      </c>
      <c r="F45" s="974"/>
      <c r="G45" s="974"/>
      <c r="H45" s="980"/>
      <c r="I45" s="984">
        <v>271</v>
      </c>
      <c r="J45" s="988">
        <v>221</v>
      </c>
      <c r="K45" s="988">
        <v>216</v>
      </c>
      <c r="L45" s="988">
        <v>214</v>
      </c>
      <c r="M45" s="992">
        <v>232</v>
      </c>
    </row>
    <row r="46" spans="2:13" ht="27.75" customHeight="1">
      <c r="B46" s="893"/>
      <c r="C46" s="907"/>
      <c r="D46" s="918"/>
      <c r="E46" s="974" t="s">
        <v>81</v>
      </c>
      <c r="F46" s="974"/>
      <c r="G46" s="974"/>
      <c r="H46" s="980"/>
      <c r="I46" s="984" t="s">
        <v>201</v>
      </c>
      <c r="J46" s="988" t="s">
        <v>201</v>
      </c>
      <c r="K46" s="988" t="s">
        <v>201</v>
      </c>
      <c r="L46" s="988" t="s">
        <v>201</v>
      </c>
      <c r="M46" s="992" t="s">
        <v>201</v>
      </c>
    </row>
    <row r="47" spans="2:13" ht="27.75" customHeight="1">
      <c r="B47" s="893"/>
      <c r="C47" s="907"/>
      <c r="D47" s="971"/>
      <c r="E47" s="975" t="s">
        <v>84</v>
      </c>
      <c r="F47" s="978"/>
      <c r="G47" s="978"/>
      <c r="H47" s="981"/>
      <c r="I47" s="984" t="s">
        <v>201</v>
      </c>
      <c r="J47" s="988" t="s">
        <v>201</v>
      </c>
      <c r="K47" s="988" t="s">
        <v>201</v>
      </c>
      <c r="L47" s="988" t="s">
        <v>201</v>
      </c>
      <c r="M47" s="992" t="s">
        <v>201</v>
      </c>
    </row>
    <row r="48" spans="2:13" ht="27.75" customHeight="1">
      <c r="B48" s="893"/>
      <c r="C48" s="907"/>
      <c r="D48" s="917"/>
      <c r="E48" s="974" t="s">
        <v>88</v>
      </c>
      <c r="F48" s="974"/>
      <c r="G48" s="974"/>
      <c r="H48" s="980"/>
      <c r="I48" s="984" t="s">
        <v>201</v>
      </c>
      <c r="J48" s="988" t="s">
        <v>201</v>
      </c>
      <c r="K48" s="988" t="s">
        <v>201</v>
      </c>
      <c r="L48" s="988" t="s">
        <v>201</v>
      </c>
      <c r="M48" s="992" t="s">
        <v>201</v>
      </c>
    </row>
    <row r="49" spans="2:13" ht="27.75" customHeight="1">
      <c r="B49" s="894"/>
      <c r="C49" s="908"/>
      <c r="D49" s="917"/>
      <c r="E49" s="974" t="s">
        <v>94</v>
      </c>
      <c r="F49" s="974"/>
      <c r="G49" s="974"/>
      <c r="H49" s="980"/>
      <c r="I49" s="984" t="s">
        <v>201</v>
      </c>
      <c r="J49" s="988" t="s">
        <v>201</v>
      </c>
      <c r="K49" s="988" t="s">
        <v>201</v>
      </c>
      <c r="L49" s="988" t="s">
        <v>201</v>
      </c>
      <c r="M49" s="992" t="s">
        <v>201</v>
      </c>
    </row>
    <row r="50" spans="2:13" ht="27.75" customHeight="1">
      <c r="B50" s="968" t="s">
        <v>96</v>
      </c>
      <c r="C50" s="970"/>
      <c r="D50" s="972"/>
      <c r="E50" s="974" t="s">
        <v>98</v>
      </c>
      <c r="F50" s="974"/>
      <c r="G50" s="974"/>
      <c r="H50" s="980"/>
      <c r="I50" s="984">
        <v>3734</v>
      </c>
      <c r="J50" s="988">
        <v>3973</v>
      </c>
      <c r="K50" s="988">
        <v>5449</v>
      </c>
      <c r="L50" s="988">
        <v>5556</v>
      </c>
      <c r="M50" s="992">
        <v>5863</v>
      </c>
    </row>
    <row r="51" spans="2:13" ht="27.75" customHeight="1">
      <c r="B51" s="893"/>
      <c r="C51" s="907"/>
      <c r="D51" s="917"/>
      <c r="E51" s="974" t="s">
        <v>101</v>
      </c>
      <c r="F51" s="974"/>
      <c r="G51" s="974"/>
      <c r="H51" s="980"/>
      <c r="I51" s="984" t="s">
        <v>201</v>
      </c>
      <c r="J51" s="988" t="s">
        <v>201</v>
      </c>
      <c r="K51" s="988" t="s">
        <v>201</v>
      </c>
      <c r="L51" s="988" t="s">
        <v>201</v>
      </c>
      <c r="M51" s="992" t="s">
        <v>201</v>
      </c>
    </row>
    <row r="52" spans="2:13" ht="27.75" customHeight="1">
      <c r="B52" s="894"/>
      <c r="C52" s="908"/>
      <c r="D52" s="917"/>
      <c r="E52" s="974" t="s">
        <v>45</v>
      </c>
      <c r="F52" s="974"/>
      <c r="G52" s="974"/>
      <c r="H52" s="980"/>
      <c r="I52" s="984">
        <v>1188</v>
      </c>
      <c r="J52" s="988">
        <v>1408</v>
      </c>
      <c r="K52" s="988">
        <v>1332</v>
      </c>
      <c r="L52" s="988">
        <v>1254</v>
      </c>
      <c r="M52" s="992">
        <v>1371</v>
      </c>
    </row>
    <row r="53" spans="2:13" ht="27.75" customHeight="1">
      <c r="B53" s="896" t="s">
        <v>53</v>
      </c>
      <c r="C53" s="910"/>
      <c r="D53" s="919"/>
      <c r="E53" s="976" t="s">
        <v>103</v>
      </c>
      <c r="F53" s="976"/>
      <c r="G53" s="976"/>
      <c r="H53" s="982"/>
      <c r="I53" s="985">
        <v>-3337</v>
      </c>
      <c r="J53" s="989">
        <v>-3628</v>
      </c>
      <c r="K53" s="989">
        <v>-5116</v>
      </c>
      <c r="L53" s="989">
        <v>-5283</v>
      </c>
      <c r="M53" s="993">
        <v>-5703</v>
      </c>
    </row>
    <row r="54" spans="2:13" ht="27.75" customHeight="1">
      <c r="B54" s="969"/>
      <c r="C54" s="868"/>
      <c r="D54" s="868"/>
      <c r="E54" s="977"/>
      <c r="F54" s="977"/>
      <c r="G54" s="977"/>
      <c r="H54" s="977"/>
      <c r="I54" s="986"/>
      <c r="J54" s="986"/>
      <c r="K54" s="986"/>
      <c r="L54" s="986"/>
      <c r="M54" s="986"/>
    </row>
    <row r="55" spans="2:13"/>
  </sheetData>
  <sheetProtection algorithmName="SHA-512" hashValue="HCXHBsyGK377DaGJhIgDq6b2w8ax0LGQwchgZhY9IJ4TnVApfQwiIuPlBJMODZj0yjQa4HRlQoecL74Q4qzrcg==" saltValue="a1f2d525xBY/UYXxRiaBj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G60" sqref="G60"/>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99</v>
      </c>
    </row>
    <row r="54" spans="2:8" ht="29.25" customHeight="1">
      <c r="B54" s="994" t="s">
        <v>9</v>
      </c>
      <c r="C54" s="1000"/>
      <c r="D54" s="1000"/>
      <c r="E54" s="1009" t="s">
        <v>18</v>
      </c>
      <c r="F54" s="1016" t="s">
        <v>522</v>
      </c>
      <c r="G54" s="1016" t="s">
        <v>523</v>
      </c>
      <c r="H54" s="1024" t="s">
        <v>252</v>
      </c>
    </row>
    <row r="55" spans="2:8" ht="52.5" customHeight="1">
      <c r="B55" s="995"/>
      <c r="C55" s="1001" t="s">
        <v>107</v>
      </c>
      <c r="D55" s="1001"/>
      <c r="E55" s="1010"/>
      <c r="F55" s="1017">
        <v>910</v>
      </c>
      <c r="G55" s="1017">
        <v>1080</v>
      </c>
      <c r="H55" s="1025">
        <v>1546</v>
      </c>
    </row>
    <row r="56" spans="2:8" ht="52.5" customHeight="1">
      <c r="B56" s="996"/>
      <c r="C56" s="1002" t="s">
        <v>110</v>
      </c>
      <c r="D56" s="1002"/>
      <c r="E56" s="1011"/>
      <c r="F56" s="1018">
        <v>221</v>
      </c>
      <c r="G56" s="1018">
        <v>221</v>
      </c>
      <c r="H56" s="1026">
        <v>221</v>
      </c>
    </row>
    <row r="57" spans="2:8" ht="53.25" customHeight="1">
      <c r="B57" s="996"/>
      <c r="C57" s="1003" t="s">
        <v>74</v>
      </c>
      <c r="D57" s="1003"/>
      <c r="E57" s="1012"/>
      <c r="F57" s="1019">
        <v>5513</v>
      </c>
      <c r="G57" s="1019">
        <v>5124</v>
      </c>
      <c r="H57" s="1027">
        <v>4702</v>
      </c>
    </row>
    <row r="58" spans="2:8" ht="45.75" customHeight="1">
      <c r="B58" s="997"/>
      <c r="C58" s="1004" t="s">
        <v>315</v>
      </c>
      <c r="D58" s="1007"/>
      <c r="E58" s="1013"/>
      <c r="F58" s="1020">
        <v>1162</v>
      </c>
      <c r="G58" s="1020">
        <v>1272</v>
      </c>
      <c r="H58" s="1028">
        <v>1416</v>
      </c>
    </row>
    <row r="59" spans="2:8" ht="45.75" customHeight="1">
      <c r="B59" s="997"/>
      <c r="C59" s="1004" t="s">
        <v>500</v>
      </c>
      <c r="D59" s="1007"/>
      <c r="E59" s="1013"/>
      <c r="F59" s="1020">
        <v>1834</v>
      </c>
      <c r="G59" s="1020">
        <v>1654</v>
      </c>
      <c r="H59" s="1028">
        <v>1345</v>
      </c>
    </row>
    <row r="60" spans="2:8" ht="45.75" customHeight="1">
      <c r="B60" s="997"/>
      <c r="C60" s="1004" t="s">
        <v>535</v>
      </c>
      <c r="D60" s="1007"/>
      <c r="E60" s="1013"/>
      <c r="F60" s="1020">
        <v>416</v>
      </c>
      <c r="G60" s="1020">
        <v>416</v>
      </c>
      <c r="H60" s="1028">
        <v>416</v>
      </c>
    </row>
    <row r="61" spans="2:8" ht="45.75" customHeight="1">
      <c r="B61" s="997"/>
      <c r="C61" s="1004" t="s">
        <v>536</v>
      </c>
      <c r="D61" s="1007"/>
      <c r="E61" s="1013"/>
      <c r="F61" s="1020">
        <v>200</v>
      </c>
      <c r="G61" s="1020">
        <v>200</v>
      </c>
      <c r="H61" s="1028">
        <v>200</v>
      </c>
    </row>
    <row r="62" spans="2:8" ht="45.75" customHeight="1">
      <c r="B62" s="998"/>
      <c r="C62" s="1005" t="s">
        <v>331</v>
      </c>
      <c r="D62" s="1008"/>
      <c r="E62" s="1014"/>
      <c r="F62" s="1021">
        <v>519</v>
      </c>
      <c r="G62" s="1021">
        <v>196</v>
      </c>
      <c r="H62" s="1029">
        <v>197</v>
      </c>
    </row>
    <row r="63" spans="2:8" ht="52.5" customHeight="1">
      <c r="B63" s="999"/>
      <c r="C63" s="1006" t="s">
        <v>112</v>
      </c>
      <c r="D63" s="1006"/>
      <c r="E63" s="1015"/>
      <c r="F63" s="1022">
        <v>6644</v>
      </c>
      <c r="G63" s="1022">
        <v>6425</v>
      </c>
      <c r="H63" s="1030">
        <v>6469</v>
      </c>
    </row>
    <row r="64" spans="2:8"/>
  </sheetData>
  <sheetProtection algorithmName="SHA-512" hashValue="9t5n5vxWgRYnz2k6WFbXYH8Y5PeOYwHVagDj6yOXj2iTv6mDKvp1BbMV2ZT3jRdCFALHT9zjesuF8zMvXBuDRw==" saltValue="O9YJXKYCi20dbv5neGZrQ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86</v>
      </c>
      <c r="E2" s="794"/>
      <c r="F2" s="1046" t="s">
        <v>520</v>
      </c>
      <c r="G2" s="818"/>
      <c r="H2" s="828"/>
    </row>
    <row r="3" spans="1:8">
      <c r="A3" s="782" t="s">
        <v>517</v>
      </c>
      <c r="B3" s="767"/>
      <c r="C3" s="1039"/>
      <c r="D3" s="1042">
        <v>1402714</v>
      </c>
      <c r="E3" s="1044"/>
      <c r="F3" s="1047">
        <v>316937</v>
      </c>
      <c r="G3" s="1049"/>
      <c r="H3" s="1052"/>
    </row>
    <row r="4" spans="1:8">
      <c r="A4" s="754"/>
      <c r="B4" s="766"/>
      <c r="C4" s="1040"/>
      <c r="D4" s="1043">
        <v>170459</v>
      </c>
      <c r="E4" s="1045"/>
      <c r="F4" s="1048">
        <v>199150</v>
      </c>
      <c r="G4" s="1050"/>
      <c r="H4" s="1053"/>
    </row>
    <row r="5" spans="1:8">
      <c r="A5" s="782" t="s">
        <v>479</v>
      </c>
      <c r="B5" s="767"/>
      <c r="C5" s="1039"/>
      <c r="D5" s="1042">
        <v>2122617</v>
      </c>
      <c r="E5" s="1044"/>
      <c r="F5" s="1047">
        <v>332350</v>
      </c>
      <c r="G5" s="1049"/>
      <c r="H5" s="1052"/>
    </row>
    <row r="6" spans="1:8">
      <c r="A6" s="754"/>
      <c r="B6" s="766"/>
      <c r="C6" s="1040"/>
      <c r="D6" s="1043">
        <v>220463</v>
      </c>
      <c r="E6" s="1045"/>
      <c r="F6" s="1048">
        <v>200453</v>
      </c>
      <c r="G6" s="1050"/>
      <c r="H6" s="1053"/>
    </row>
    <row r="7" spans="1:8">
      <c r="A7" s="782" t="s">
        <v>319</v>
      </c>
      <c r="B7" s="767"/>
      <c r="C7" s="1039"/>
      <c r="D7" s="1042">
        <v>1347826</v>
      </c>
      <c r="E7" s="1044"/>
      <c r="F7" s="1047">
        <v>277467</v>
      </c>
      <c r="G7" s="1049"/>
      <c r="H7" s="1052"/>
    </row>
    <row r="8" spans="1:8">
      <c r="A8" s="754"/>
      <c r="B8" s="766"/>
      <c r="C8" s="1040"/>
      <c r="D8" s="1043">
        <v>159384</v>
      </c>
      <c r="E8" s="1045"/>
      <c r="F8" s="1048">
        <v>128378</v>
      </c>
      <c r="G8" s="1050"/>
      <c r="H8" s="1053"/>
    </row>
    <row r="9" spans="1:8">
      <c r="A9" s="782" t="s">
        <v>141</v>
      </c>
      <c r="B9" s="767"/>
      <c r="C9" s="1039"/>
      <c r="D9" s="1042">
        <v>2284695</v>
      </c>
      <c r="E9" s="1044"/>
      <c r="F9" s="1047">
        <v>282256</v>
      </c>
      <c r="G9" s="1049"/>
      <c r="H9" s="1052"/>
    </row>
    <row r="10" spans="1:8">
      <c r="A10" s="754"/>
      <c r="B10" s="766"/>
      <c r="C10" s="1040"/>
      <c r="D10" s="1043">
        <v>81666</v>
      </c>
      <c r="E10" s="1045"/>
      <c r="F10" s="1048">
        <v>145453</v>
      </c>
      <c r="G10" s="1050"/>
      <c r="H10" s="1053"/>
    </row>
    <row r="11" spans="1:8">
      <c r="A11" s="782" t="s">
        <v>518</v>
      </c>
      <c r="B11" s="767"/>
      <c r="C11" s="1039"/>
      <c r="D11" s="1042">
        <v>1713904</v>
      </c>
      <c r="E11" s="1044"/>
      <c r="F11" s="1047">
        <v>295341</v>
      </c>
      <c r="G11" s="1049"/>
      <c r="H11" s="1052"/>
    </row>
    <row r="12" spans="1:8">
      <c r="A12" s="754"/>
      <c r="B12" s="766"/>
      <c r="C12" s="1041"/>
      <c r="D12" s="1043">
        <v>154619</v>
      </c>
      <c r="E12" s="1045"/>
      <c r="F12" s="1048">
        <v>137402</v>
      </c>
      <c r="G12" s="1050"/>
      <c r="H12" s="1053"/>
    </row>
    <row r="13" spans="1:8">
      <c r="A13" s="782"/>
      <c r="B13" s="767"/>
      <c r="C13" s="1039"/>
      <c r="D13" s="1042">
        <v>1774351</v>
      </c>
      <c r="E13" s="1044"/>
      <c r="F13" s="1047">
        <v>300870</v>
      </c>
      <c r="G13" s="1051"/>
      <c r="H13" s="1052"/>
    </row>
    <row r="14" spans="1:8">
      <c r="A14" s="754"/>
      <c r="B14" s="766"/>
      <c r="C14" s="1040"/>
      <c r="D14" s="1043">
        <v>157318</v>
      </c>
      <c r="E14" s="1045"/>
      <c r="F14" s="1048">
        <v>162167</v>
      </c>
      <c r="G14" s="1050"/>
      <c r="H14" s="1053"/>
    </row>
    <row r="17" spans="1:11">
      <c r="A17" s="1031" t="s">
        <v>22</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93</v>
      </c>
      <c r="B19" s="1032">
        <f>ROUND(VALUE(SUBSTITUTE(実質収支比率等に係る経年分析!F$48,"▲","-")),2)</f>
        <v>17.899999999999999</v>
      </c>
      <c r="C19" s="1032">
        <f>ROUND(VALUE(SUBSTITUTE(実質収支比率等に係る経年分析!G$48,"▲","-")),2)</f>
        <v>6.05</v>
      </c>
      <c r="D19" s="1032">
        <f>ROUND(VALUE(SUBSTITUTE(実質収支比率等に係る経年分析!H$48,"▲","-")),2)</f>
        <v>16.2</v>
      </c>
      <c r="E19" s="1032">
        <f>ROUND(VALUE(SUBSTITUTE(実質収支比率等に係る経年分析!I$48,"▲","-")),2)</f>
        <v>25.56</v>
      </c>
      <c r="F19" s="1032">
        <f>ROUND(VALUE(SUBSTITUTE(実質収支比率等に係る経年分析!J$48,"▲","-")),2)</f>
        <v>11.49</v>
      </c>
    </row>
    <row r="20" spans="1:11">
      <c r="A20" s="1032" t="s">
        <v>36</v>
      </c>
      <c r="B20" s="1032">
        <f>ROUND(VALUE(SUBSTITUTE(実質収支比率等に係る経年分析!F$47,"▲","-")),2)</f>
        <v>63.94</v>
      </c>
      <c r="C20" s="1032">
        <f>ROUND(VALUE(SUBSTITUTE(実質収支比率等に係る経年分析!G$47,"▲","-")),2)</f>
        <v>67.7</v>
      </c>
      <c r="D20" s="1032">
        <f>ROUND(VALUE(SUBSTITUTE(実質収支比率等に係る経年分析!H$47,"▲","-")),2)</f>
        <v>80.88</v>
      </c>
      <c r="E20" s="1032">
        <f>ROUND(VALUE(SUBSTITUTE(実質収支比率等に係る経年分析!I$47,"▲","-")),2)</f>
        <v>98.5</v>
      </c>
      <c r="F20" s="1032">
        <f>ROUND(VALUE(SUBSTITUTE(実質収支比率等に係る経年分析!J$47,"▲","-")),2)</f>
        <v>140.27000000000001</v>
      </c>
    </row>
    <row r="21" spans="1:11">
      <c r="A21" s="1032" t="s">
        <v>116</v>
      </c>
      <c r="B21" s="1032">
        <f>IF(ISNUMBER(VALUE(SUBSTITUTE(実質収支比率等に係る経年分析!F$49,"▲","-"))),ROUND(VALUE(SUBSTITUTE(実質収支比率等に係る経年分析!F$49,"▲","-")),2),NA())</f>
        <v>-59.28</v>
      </c>
      <c r="C21" s="1032">
        <f>IF(ISNUMBER(VALUE(SUBSTITUTE(実質収支比率等に係る経年分析!G$49,"▲","-"))),ROUND(VALUE(SUBSTITUTE(実質収支比率等に係る経年分析!G$49,"▲","-")),2),NA())</f>
        <v>-10.45</v>
      </c>
      <c r="D21" s="1032">
        <f>IF(ISNUMBER(VALUE(SUBSTITUTE(実質収支比率等に係る経年分析!H$49,"▲","-"))),ROUND(VALUE(SUBSTITUTE(実質収支比率等に係る経年分析!H$49,"▲","-")),2),NA())</f>
        <v>26.27</v>
      </c>
      <c r="E21" s="1032">
        <f>IF(ISNUMBER(VALUE(SUBSTITUTE(実質収支比率等に係る経年分析!I$49,"▲","-"))),ROUND(VALUE(SUBSTITUTE(実質収支比率等に係る経年分析!I$49,"▲","-")),2),NA())</f>
        <v>8.94</v>
      </c>
      <c r="F21" s="1032">
        <f>IF(ISNUMBER(VALUE(SUBSTITUTE(実質収支比率等に係る経年分析!J$49,"▲","-"))),ROUND(VALUE(SUBSTITUTE(実質収支比率等に係る経年分析!J$49,"▲","-")),2),NA())</f>
        <v>15.6</v>
      </c>
    </row>
    <row r="24" spans="1:11">
      <c r="A24" s="1031" t="s">
        <v>105</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117</v>
      </c>
      <c r="C26" s="1033" t="s">
        <v>72</v>
      </c>
      <c r="D26" s="1033" t="s">
        <v>117</v>
      </c>
      <c r="E26" s="1033" t="s">
        <v>72</v>
      </c>
      <c r="F26" s="1033" t="s">
        <v>117</v>
      </c>
      <c r="G26" s="1033" t="s">
        <v>72</v>
      </c>
      <c r="H26" s="1033" t="s">
        <v>117</v>
      </c>
      <c r="I26" s="1033" t="s">
        <v>72</v>
      </c>
      <c r="J26" s="1033" t="s">
        <v>117</v>
      </c>
      <c r="K26" s="1033" t="s">
        <v>72</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e">
        <f>IF('連結実質赤字比率に係る赤字・黒字の構成分析'!C$39="",NA(),'連結実質赤字比率に係る赤字・黒字の構成分析'!C$39)</f>
        <v>#N/A</v>
      </c>
      <c r="B31" s="1033" t="e">
        <f>IF(ROUND(VALUE(SUBSTITUTE('連結実質赤字比率に係る赤字・黒字の構成分析'!F$39,"▲","-")),2)&lt;0,ABS(ROUND(VALUE(SUBSTITUTE('連結実質赤字比率に係る赤字・黒字の構成分析'!F$39,"▲","-")),2)),NA())</f>
        <v>#VALUE!</v>
      </c>
      <c r="C31" s="1033" t="e">
        <f>IF(ROUND(VALUE(SUBSTITUTE('連結実質赤字比率に係る赤字・黒字の構成分析'!F$39,"▲","-")),2)&gt;=0,ABS(ROUND(VALUE(SUBSTITUTE('連結実質赤字比率に係る赤字・黒字の構成分析'!F$39,"▲","-")),2)),NA())</f>
        <v>#VALUE!</v>
      </c>
      <c r="D31" s="1033" t="e">
        <f>IF(ROUND(VALUE(SUBSTITUTE('連結実質赤字比率に係る赤字・黒字の構成分析'!G$39,"▲","-")),2)&lt;0,ABS(ROUND(VALUE(SUBSTITUTE('連結実質赤字比率に係る赤字・黒字の構成分析'!G$39,"▲","-")),2)),NA())</f>
        <v>#VALUE!</v>
      </c>
      <c r="E31" s="1033" t="e">
        <f>IF(ROUND(VALUE(SUBSTITUTE('連結実質赤字比率に係る赤字・黒字の構成分析'!G$39,"▲","-")),2)&gt;=0,ABS(ROUND(VALUE(SUBSTITUTE('連結実質赤字比率に係る赤字・黒字の構成分析'!G$39,"▲","-")),2)),NA())</f>
        <v>#VALUE!</v>
      </c>
      <c r="F31" s="1033" t="e">
        <f>IF(ROUND(VALUE(SUBSTITUTE('連結実質赤字比率に係る赤字・黒字の構成分析'!H$39,"▲","-")),2)&lt;0,ABS(ROUND(VALUE(SUBSTITUTE('連結実質赤字比率に係る赤字・黒字の構成分析'!H$39,"▲","-")),2)),NA())</f>
        <v>#VALUE!</v>
      </c>
      <c r="G31" s="1033" t="e">
        <f>IF(ROUND(VALUE(SUBSTITUTE('連結実質赤字比率に係る赤字・黒字の構成分析'!H$39,"▲","-")),2)&gt;=0,ABS(ROUND(VALUE(SUBSTITUTE('連結実質赤字比率に係る赤字・黒字の構成分析'!H$39,"▲","-")),2)),NA())</f>
        <v>#VALUE!</v>
      </c>
      <c r="H31" s="1033" t="e">
        <f>IF(ROUND(VALUE(SUBSTITUTE('連結実質赤字比率に係る赤字・黒字の構成分析'!I$39,"▲","-")),2)&lt;0,ABS(ROUND(VALUE(SUBSTITUTE('連結実質赤字比率に係る赤字・黒字の構成分析'!I$39,"▲","-")),2)),NA())</f>
        <v>#VALUE!</v>
      </c>
      <c r="I31" s="1033" t="e">
        <f>IF(ROUND(VALUE(SUBSTITUTE('連結実質赤字比率に係る赤字・黒字の構成分析'!I$39,"▲","-")),2)&gt;=0,ABS(ROUND(VALUE(SUBSTITUTE('連結実質赤字比率に係る赤字・黒字の構成分析'!I$39,"▲","-")),2)),NA())</f>
        <v>#VALUE!</v>
      </c>
      <c r="J31" s="1033" t="e">
        <f>IF(ROUND(VALUE(SUBSTITUTE('連結実質赤字比率に係る赤字・黒字の構成分析'!J$39,"▲","-")),2)&lt;0,ABS(ROUND(VALUE(SUBSTITUTE('連結実質赤字比率に係る赤字・黒字の構成分析'!J$39,"▲","-")),2)),NA())</f>
        <v>#VALUE!</v>
      </c>
      <c r="K31" s="1033" t="e">
        <f>IF(ROUND(VALUE(SUBSTITUTE('連結実質赤字比率に係る赤字・黒字の構成分析'!J$39,"▲","-")),2)&gt;=0,ABS(ROUND(VALUE(SUBSTITUTE('連結実質赤字比率に係る赤字・黒字の構成分析'!J$39,"▲","-")),2)),NA())</f>
        <v>#VALUE!</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8.e-002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8.e-002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5.e-002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4.e-002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5.e-002</v>
      </c>
    </row>
    <row r="33" spans="1:16">
      <c r="A33" s="1033" t="str">
        <f>IF('連結実質赤字比率に係る赤字・黒字の構成分析'!C$37="",NA(),'連結実質赤字比率に係る赤字・黒字の構成分析'!C$37)</f>
        <v>簡易水道事業特別会計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0.21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0.22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0.12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0.16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0.44</v>
      </c>
    </row>
    <row r="34" spans="1:16">
      <c r="A34" s="1033" t="str">
        <f>IF('連結実質赤字比率に係る赤字・黒字の構成分析'!C$36="",NA(),'連結実質赤字比率に係る赤字・黒字の構成分析'!C$36)</f>
        <v>介護保険事業特別会計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8.52</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5.42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6.04</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6.49</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5.23</v>
      </c>
    </row>
    <row r="35" spans="1:16">
      <c r="A35" s="1033" t="str">
        <f>IF('連結実質赤字比率に係る赤字・黒字の構成分析'!C$35="",NA(),'連結実質赤字比率に係る赤字・黒字の構成分析'!C$35)</f>
        <v>国民健康保険事業特別会計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5.27</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3.89</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3.03</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4.12</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7.03</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17.899999999999999</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6.05</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16.190000000000001</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25.1</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11.49</v>
      </c>
    </row>
    <row r="39" spans="1:16">
      <c r="A39" s="1031" t="s">
        <v>11</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118</v>
      </c>
      <c r="C41" s="1034"/>
      <c r="D41" s="1034" t="s">
        <v>120</v>
      </c>
      <c r="E41" s="1034" t="s">
        <v>118</v>
      </c>
      <c r="F41" s="1034"/>
      <c r="G41" s="1034" t="s">
        <v>120</v>
      </c>
      <c r="H41" s="1034" t="s">
        <v>118</v>
      </c>
      <c r="I41" s="1034"/>
      <c r="J41" s="1034" t="s">
        <v>120</v>
      </c>
      <c r="K41" s="1034" t="s">
        <v>118</v>
      </c>
      <c r="L41" s="1034"/>
      <c r="M41" s="1034" t="s">
        <v>120</v>
      </c>
      <c r="N41" s="1034" t="s">
        <v>118</v>
      </c>
      <c r="O41" s="1034"/>
      <c r="P41" s="1034" t="s">
        <v>120</v>
      </c>
    </row>
    <row r="42" spans="1:16">
      <c r="A42" s="1034" t="s">
        <v>122</v>
      </c>
      <c r="B42" s="1034"/>
      <c r="C42" s="1034"/>
      <c r="D42" s="1034">
        <f>'実質公債費比率（分子）の構造'!K$52</f>
        <v>136</v>
      </c>
      <c r="E42" s="1034"/>
      <c r="F42" s="1034"/>
      <c r="G42" s="1034">
        <f>'実質公債費比率（分子）の構造'!L$52</f>
        <v>129</v>
      </c>
      <c r="H42" s="1034"/>
      <c r="I42" s="1034"/>
      <c r="J42" s="1034">
        <f>'実質公債費比率（分子）の構造'!M$52</f>
        <v>139</v>
      </c>
      <c r="K42" s="1034"/>
      <c r="L42" s="1034"/>
      <c r="M42" s="1034">
        <f>'実質公債費比率（分子）の構造'!N$52</f>
        <v>129</v>
      </c>
      <c r="N42" s="1034"/>
      <c r="O42" s="1034"/>
      <c r="P42" s="1034">
        <f>'実質公債費比率（分子）の構造'!O$52</f>
        <v>135</v>
      </c>
    </row>
    <row r="43" spans="1:16">
      <c r="A43" s="1034" t="s">
        <v>48</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43</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4</v>
      </c>
      <c r="C45" s="1034"/>
      <c r="D45" s="1034"/>
      <c r="E45" s="1034">
        <f>'実質公債費比率（分子）の構造'!L$49</f>
        <v>3</v>
      </c>
      <c r="F45" s="1034"/>
      <c r="G45" s="1034"/>
      <c r="H45" s="1034">
        <f>'実質公債費比率（分子）の構造'!M$49</f>
        <v>4</v>
      </c>
      <c r="I45" s="1034"/>
      <c r="J45" s="1034"/>
      <c r="K45" s="1034">
        <f>'実質公債費比率（分子）の構造'!N$49</f>
        <v>4</v>
      </c>
      <c r="L45" s="1034"/>
      <c r="M45" s="1034"/>
      <c r="N45" s="1034">
        <f>'実質公債費比率（分子）の構造'!O$49</f>
        <v>4</v>
      </c>
      <c r="O45" s="1034"/>
      <c r="P45" s="1034"/>
    </row>
    <row r="46" spans="1:16">
      <c r="A46" s="1034" t="s">
        <v>41</v>
      </c>
      <c r="B46" s="1034" t="str">
        <f>'実質公債費比率（分子）の構造'!K$48</f>
        <v>-</v>
      </c>
      <c r="C46" s="1034"/>
      <c r="D46" s="1034"/>
      <c r="E46" s="1034" t="str">
        <f>'実質公債費比率（分子）の構造'!L$48</f>
        <v>-</v>
      </c>
      <c r="F46" s="1034"/>
      <c r="G46" s="1034"/>
      <c r="H46" s="1034" t="str">
        <f>'実質公債費比率（分子）の構造'!M$48</f>
        <v>-</v>
      </c>
      <c r="I46" s="1034"/>
      <c r="J46" s="1034"/>
      <c r="K46" s="1034" t="str">
        <f>'実質公債費比率（分子）の構造'!N$48</f>
        <v>-</v>
      </c>
      <c r="L46" s="1034"/>
      <c r="M46" s="1034"/>
      <c r="N46" s="1034" t="str">
        <f>'実質公債費比率（分子）の構造'!O$48</f>
        <v>-</v>
      </c>
      <c r="O46" s="1034"/>
      <c r="P46" s="1034"/>
    </row>
    <row r="47" spans="1:16">
      <c r="A47" s="1034" t="s">
        <v>35</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29</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24</v>
      </c>
      <c r="B49" s="1034">
        <f>'実質公債費比率（分子）の構造'!K$45</f>
        <v>170</v>
      </c>
      <c r="C49" s="1034"/>
      <c r="D49" s="1034"/>
      <c r="E49" s="1034">
        <f>'実質公債費比率（分子）の構造'!L$45</f>
        <v>178</v>
      </c>
      <c r="F49" s="1034"/>
      <c r="G49" s="1034"/>
      <c r="H49" s="1034">
        <f>'実質公債費比率（分子）の構造'!M$45</f>
        <v>205</v>
      </c>
      <c r="I49" s="1034"/>
      <c r="J49" s="1034"/>
      <c r="K49" s="1034">
        <f>'実質公債費比率（分子）の構造'!N$45</f>
        <v>188</v>
      </c>
      <c r="L49" s="1034"/>
      <c r="M49" s="1034"/>
      <c r="N49" s="1034">
        <f>'実質公債費比率（分子）の構造'!O$45</f>
        <v>176</v>
      </c>
      <c r="O49" s="1034"/>
      <c r="P49" s="1034"/>
    </row>
    <row r="50" spans="1:16">
      <c r="A50" s="1034" t="s">
        <v>56</v>
      </c>
      <c r="B50" s="1034" t="e">
        <f>NA()</f>
        <v>#N/A</v>
      </c>
      <c r="C50" s="1034">
        <f>IF(ISNUMBER('実質公債費比率（分子）の構造'!K$53),'実質公債費比率（分子）の構造'!K$53,NA())</f>
        <v>38</v>
      </c>
      <c r="D50" s="1034" t="e">
        <f>NA()</f>
        <v>#N/A</v>
      </c>
      <c r="E50" s="1034" t="e">
        <f>NA()</f>
        <v>#N/A</v>
      </c>
      <c r="F50" s="1034">
        <f>IF(ISNUMBER('実質公債費比率（分子）の構造'!L$53),'実質公債費比率（分子）の構造'!L$53,NA())</f>
        <v>52</v>
      </c>
      <c r="G50" s="1034" t="e">
        <f>NA()</f>
        <v>#N/A</v>
      </c>
      <c r="H50" s="1034" t="e">
        <f>NA()</f>
        <v>#N/A</v>
      </c>
      <c r="I50" s="1034">
        <f>IF(ISNUMBER('実質公債費比率（分子）の構造'!M$53),'実質公債費比率（分子）の構造'!M$53,NA())</f>
        <v>70</v>
      </c>
      <c r="J50" s="1034" t="e">
        <f>NA()</f>
        <v>#N/A</v>
      </c>
      <c r="K50" s="1034" t="e">
        <f>NA()</f>
        <v>#N/A</v>
      </c>
      <c r="L50" s="1034">
        <f>IF(ISNUMBER('実質公債費比率（分子）の構造'!N$53),'実質公債費比率（分子）の構造'!N$53,NA())</f>
        <v>63</v>
      </c>
      <c r="M50" s="1034" t="e">
        <f>NA()</f>
        <v>#N/A</v>
      </c>
      <c r="N50" s="1034" t="e">
        <f>NA()</f>
        <v>#N/A</v>
      </c>
      <c r="O50" s="1034">
        <f>IF(ISNUMBER('実質公債費比率（分子）の構造'!O$53),'実質公債費比率（分子）の構造'!O$53,NA())</f>
        <v>45</v>
      </c>
      <c r="P50" s="1034" t="e">
        <f>NA()</f>
        <v>#N/A</v>
      </c>
    </row>
    <row r="53" spans="1:16">
      <c r="A53" s="1031" t="s">
        <v>62</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123</v>
      </c>
      <c r="C55" s="1033"/>
      <c r="D55" s="1033" t="s">
        <v>127</v>
      </c>
      <c r="E55" s="1033" t="s">
        <v>123</v>
      </c>
      <c r="F55" s="1033"/>
      <c r="G55" s="1033" t="s">
        <v>127</v>
      </c>
      <c r="H55" s="1033" t="s">
        <v>123</v>
      </c>
      <c r="I55" s="1033"/>
      <c r="J55" s="1033" t="s">
        <v>127</v>
      </c>
      <c r="K55" s="1033" t="s">
        <v>123</v>
      </c>
      <c r="L55" s="1033"/>
      <c r="M55" s="1033" t="s">
        <v>127</v>
      </c>
      <c r="N55" s="1033" t="s">
        <v>123</v>
      </c>
      <c r="O55" s="1033"/>
      <c r="P55" s="1033" t="s">
        <v>127</v>
      </c>
    </row>
    <row r="56" spans="1:16">
      <c r="A56" s="1033" t="s">
        <v>45</v>
      </c>
      <c r="B56" s="1033"/>
      <c r="C56" s="1033"/>
      <c r="D56" s="1033">
        <f>'将来負担比率（分子）の構造'!I$52</f>
        <v>1188</v>
      </c>
      <c r="E56" s="1033"/>
      <c r="F56" s="1033"/>
      <c r="G56" s="1033">
        <f>'将来負担比率（分子）の構造'!J$52</f>
        <v>1408</v>
      </c>
      <c r="H56" s="1033"/>
      <c r="I56" s="1033"/>
      <c r="J56" s="1033">
        <f>'将来負担比率（分子）の構造'!K$52</f>
        <v>1332</v>
      </c>
      <c r="K56" s="1033"/>
      <c r="L56" s="1033"/>
      <c r="M56" s="1033">
        <f>'将来負担比率（分子）の構造'!L$52</f>
        <v>1254</v>
      </c>
      <c r="N56" s="1033"/>
      <c r="O56" s="1033"/>
      <c r="P56" s="1033">
        <f>'将来負担比率（分子）の構造'!M$52</f>
        <v>1371</v>
      </c>
    </row>
    <row r="57" spans="1:16">
      <c r="A57" s="1033" t="s">
        <v>101</v>
      </c>
      <c r="B57" s="1033"/>
      <c r="C57" s="1033"/>
      <c r="D57" s="1033" t="str">
        <f>'将来負担比率（分子）の構造'!I$51</f>
        <v>-</v>
      </c>
      <c r="E57" s="1033"/>
      <c r="F57" s="1033"/>
      <c r="G57" s="1033" t="str">
        <f>'将来負担比率（分子）の構造'!J$51</f>
        <v>-</v>
      </c>
      <c r="H57" s="1033"/>
      <c r="I57" s="1033"/>
      <c r="J57" s="1033" t="str">
        <f>'将来負担比率（分子）の構造'!K$51</f>
        <v>-</v>
      </c>
      <c r="K57" s="1033"/>
      <c r="L57" s="1033"/>
      <c r="M57" s="1033" t="str">
        <f>'将来負担比率（分子）の構造'!L$51</f>
        <v>-</v>
      </c>
      <c r="N57" s="1033"/>
      <c r="O57" s="1033"/>
      <c r="P57" s="1033" t="str">
        <f>'将来負担比率（分子）の構造'!M$51</f>
        <v>-</v>
      </c>
    </row>
    <row r="58" spans="1:16">
      <c r="A58" s="1033" t="s">
        <v>98</v>
      </c>
      <c r="B58" s="1033"/>
      <c r="C58" s="1033"/>
      <c r="D58" s="1033">
        <f>'将来負担比率（分子）の構造'!I$50</f>
        <v>3734</v>
      </c>
      <c r="E58" s="1033"/>
      <c r="F58" s="1033"/>
      <c r="G58" s="1033">
        <f>'将来負担比率（分子）の構造'!J$50</f>
        <v>3973</v>
      </c>
      <c r="H58" s="1033"/>
      <c r="I58" s="1033"/>
      <c r="J58" s="1033">
        <f>'将来負担比率（分子）の構造'!K$50</f>
        <v>5449</v>
      </c>
      <c r="K58" s="1033"/>
      <c r="L58" s="1033"/>
      <c r="M58" s="1033">
        <f>'将来負担比率（分子）の構造'!L$50</f>
        <v>5556</v>
      </c>
      <c r="N58" s="1033"/>
      <c r="O58" s="1033"/>
      <c r="P58" s="1033">
        <f>'将来負担比率（分子）の構造'!M$50</f>
        <v>5863</v>
      </c>
    </row>
    <row r="59" spans="1:16">
      <c r="A59" s="1033" t="s">
        <v>94</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88</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81</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82</v>
      </c>
      <c r="B62" s="1033">
        <f>'将来負担比率（分子）の構造'!I$45</f>
        <v>271</v>
      </c>
      <c r="C62" s="1033"/>
      <c r="D62" s="1033"/>
      <c r="E62" s="1033">
        <f>'将来負担比率（分子）の構造'!J$45</f>
        <v>221</v>
      </c>
      <c r="F62" s="1033"/>
      <c r="G62" s="1033"/>
      <c r="H62" s="1033">
        <f>'将来負担比率（分子）の構造'!K$45</f>
        <v>216</v>
      </c>
      <c r="I62" s="1033"/>
      <c r="J62" s="1033"/>
      <c r="K62" s="1033">
        <f>'将来負担比率（分子）の構造'!L$45</f>
        <v>214</v>
      </c>
      <c r="L62" s="1033"/>
      <c r="M62" s="1033"/>
      <c r="N62" s="1033">
        <f>'将来負担比率（分子）の構造'!M$45</f>
        <v>232</v>
      </c>
      <c r="O62" s="1033"/>
      <c r="P62" s="1033"/>
    </row>
    <row r="63" spans="1:16">
      <c r="A63" s="1033" t="s">
        <v>80</v>
      </c>
      <c r="B63" s="1033">
        <f>'将来負担比率（分子）の構造'!I$44</f>
        <v>26</v>
      </c>
      <c r="C63" s="1033"/>
      <c r="D63" s="1033"/>
      <c r="E63" s="1033">
        <f>'将来負担比率（分子）の構造'!J$44</f>
        <v>23</v>
      </c>
      <c r="F63" s="1033"/>
      <c r="G63" s="1033"/>
      <c r="H63" s="1033">
        <f>'将来負担比率（分子）の構造'!K$44</f>
        <v>19</v>
      </c>
      <c r="I63" s="1033"/>
      <c r="J63" s="1033"/>
      <c r="K63" s="1033">
        <f>'将来負担比率（分子）の構造'!L$44</f>
        <v>12</v>
      </c>
      <c r="L63" s="1033"/>
      <c r="M63" s="1033"/>
      <c r="N63" s="1033">
        <f>'将来負担比率（分子）の構造'!M$44</f>
        <v>10</v>
      </c>
      <c r="O63" s="1033"/>
      <c r="P63" s="1033"/>
    </row>
    <row r="64" spans="1:16">
      <c r="A64" s="1033" t="s">
        <v>78</v>
      </c>
      <c r="B64" s="1033" t="str">
        <f>'将来負担比率（分子）の構造'!I$43</f>
        <v>-</v>
      </c>
      <c r="C64" s="1033"/>
      <c r="D64" s="1033"/>
      <c r="E64" s="1033" t="str">
        <f>'将来負担比率（分子）の構造'!J$43</f>
        <v>-</v>
      </c>
      <c r="F64" s="1033"/>
      <c r="G64" s="1033"/>
      <c r="H64" s="1033" t="str">
        <f>'将来負担比率（分子）の構造'!K$43</f>
        <v>-</v>
      </c>
      <c r="I64" s="1033"/>
      <c r="J64" s="1033"/>
      <c r="K64" s="1033" t="str">
        <f>'将来負担比率（分子）の構造'!L$43</f>
        <v>-</v>
      </c>
      <c r="L64" s="1033"/>
      <c r="M64" s="1033"/>
      <c r="N64" s="1033" t="str">
        <f>'将来負担比率（分子）の構造'!M$43</f>
        <v>-</v>
      </c>
      <c r="O64" s="1033"/>
      <c r="P64" s="1033"/>
    </row>
    <row r="65" spans="1:16">
      <c r="A65" s="1033" t="s">
        <v>77</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58</v>
      </c>
      <c r="B66" s="1033">
        <f>'将来負担比率（分子）の構造'!I$41</f>
        <v>1288</v>
      </c>
      <c r="C66" s="1033"/>
      <c r="D66" s="1033"/>
      <c r="E66" s="1033">
        <f>'将来負担比率（分子）の構造'!J$41</f>
        <v>1510</v>
      </c>
      <c r="F66" s="1033"/>
      <c r="G66" s="1033"/>
      <c r="H66" s="1033">
        <f>'将来負担比率（分子）の構造'!K$41</f>
        <v>1430</v>
      </c>
      <c r="I66" s="1033"/>
      <c r="J66" s="1033"/>
      <c r="K66" s="1033">
        <f>'将来負担比率（分子）の構造'!L$41</f>
        <v>1301</v>
      </c>
      <c r="L66" s="1033"/>
      <c r="M66" s="1033"/>
      <c r="N66" s="1033">
        <f>'将来負担比率（分子）の構造'!M$41</f>
        <v>1288</v>
      </c>
      <c r="O66" s="1033"/>
      <c r="P66" s="1033"/>
    </row>
    <row r="67" spans="1:16">
      <c r="A67" s="1033" t="s">
        <v>103</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128</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129</v>
      </c>
      <c r="B72" s="1037">
        <f>基金残高に係る経年分析!F55</f>
        <v>910</v>
      </c>
      <c r="C72" s="1037">
        <f>基金残高に係る経年分析!G55</f>
        <v>1080</v>
      </c>
      <c r="D72" s="1037">
        <f>基金残高に係る経年分析!H55</f>
        <v>1546</v>
      </c>
    </row>
    <row r="73" spans="1:16">
      <c r="A73" s="1035" t="s">
        <v>130</v>
      </c>
      <c r="B73" s="1037">
        <f>基金残高に係る経年分析!F56</f>
        <v>221</v>
      </c>
      <c r="C73" s="1037">
        <f>基金残高に係る経年分析!G56</f>
        <v>221</v>
      </c>
      <c r="D73" s="1037">
        <f>基金残高に係る経年分析!H56</f>
        <v>221</v>
      </c>
    </row>
    <row r="74" spans="1:16">
      <c r="A74" s="1035" t="s">
        <v>133</v>
      </c>
      <c r="B74" s="1037">
        <f>基金残高に係る経年分析!F57</f>
        <v>5513</v>
      </c>
      <c r="C74" s="1037">
        <f>基金残高に係る経年分析!G57</f>
        <v>5124</v>
      </c>
      <c r="D74" s="1037">
        <f>基金残高に係る経年分析!H57</f>
        <v>4702</v>
      </c>
    </row>
  </sheetData>
  <sheetProtection algorithmName="SHA-512" hashValue="oVz8aMGb2BTnvBk3SrNu0tMiOFqhOFAMi4CuHQF32WBi7xhDL6w4kSjycjs2+bDTEjlVBHK60T7zRI+dcL/vdw==" saltValue="JgMjUOVZPWaOwEM3Y6VI/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312</v>
      </c>
      <c r="AA4" s="139"/>
      <c r="AB4" s="139"/>
      <c r="AC4" s="144"/>
      <c r="AD4" s="182" t="s">
        <v>253</v>
      </c>
      <c r="AE4" s="139"/>
      <c r="AF4" s="139"/>
      <c r="AG4" s="139"/>
      <c r="AH4" s="139"/>
      <c r="AI4" s="139"/>
      <c r="AJ4" s="139"/>
      <c r="AK4" s="144"/>
      <c r="AL4" s="182" t="s">
        <v>312</v>
      </c>
      <c r="AM4" s="139"/>
      <c r="AN4" s="139"/>
      <c r="AO4" s="144"/>
      <c r="AP4" s="298" t="s">
        <v>316</v>
      </c>
      <c r="AQ4" s="298"/>
      <c r="AR4" s="298"/>
      <c r="AS4" s="298"/>
      <c r="AT4" s="298"/>
      <c r="AU4" s="298"/>
      <c r="AV4" s="298"/>
      <c r="AW4" s="298"/>
      <c r="AX4" s="298"/>
      <c r="AY4" s="298"/>
      <c r="AZ4" s="298"/>
      <c r="BA4" s="298"/>
      <c r="BB4" s="298"/>
      <c r="BC4" s="298"/>
      <c r="BD4" s="298"/>
      <c r="BE4" s="298"/>
      <c r="BF4" s="298"/>
      <c r="BG4" s="298" t="s">
        <v>290</v>
      </c>
      <c r="BH4" s="298"/>
      <c r="BI4" s="298"/>
      <c r="BJ4" s="298"/>
      <c r="BK4" s="298"/>
      <c r="BL4" s="298"/>
      <c r="BM4" s="298"/>
      <c r="BN4" s="298"/>
      <c r="BO4" s="298" t="s">
        <v>312</v>
      </c>
      <c r="BP4" s="298"/>
      <c r="BQ4" s="298"/>
      <c r="BR4" s="298"/>
      <c r="BS4" s="298" t="s">
        <v>317</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123890</v>
      </c>
      <c r="S5" s="276"/>
      <c r="T5" s="276"/>
      <c r="U5" s="276"/>
      <c r="V5" s="276"/>
      <c r="W5" s="276"/>
      <c r="X5" s="276"/>
      <c r="Y5" s="278"/>
      <c r="Z5" s="281">
        <v>2.2000000000000002</v>
      </c>
      <c r="AA5" s="281"/>
      <c r="AB5" s="281"/>
      <c r="AC5" s="281"/>
      <c r="AD5" s="286">
        <v>123890</v>
      </c>
      <c r="AE5" s="286"/>
      <c r="AF5" s="286"/>
      <c r="AG5" s="286"/>
      <c r="AH5" s="286"/>
      <c r="AI5" s="286"/>
      <c r="AJ5" s="286"/>
      <c r="AK5" s="286"/>
      <c r="AL5" s="291">
        <v>11.5</v>
      </c>
      <c r="AM5" s="293"/>
      <c r="AN5" s="293"/>
      <c r="AO5" s="295"/>
      <c r="AP5" s="260" t="s">
        <v>320</v>
      </c>
      <c r="AQ5" s="265"/>
      <c r="AR5" s="265"/>
      <c r="AS5" s="265"/>
      <c r="AT5" s="265"/>
      <c r="AU5" s="265"/>
      <c r="AV5" s="265"/>
      <c r="AW5" s="265"/>
      <c r="AX5" s="265"/>
      <c r="AY5" s="265"/>
      <c r="AZ5" s="265"/>
      <c r="BA5" s="265"/>
      <c r="BB5" s="265"/>
      <c r="BC5" s="265"/>
      <c r="BD5" s="265"/>
      <c r="BE5" s="265"/>
      <c r="BF5" s="268"/>
      <c r="BG5" s="274">
        <v>123890</v>
      </c>
      <c r="BH5" s="217"/>
      <c r="BI5" s="217"/>
      <c r="BJ5" s="217"/>
      <c r="BK5" s="217"/>
      <c r="BL5" s="217"/>
      <c r="BM5" s="217"/>
      <c r="BN5" s="279"/>
      <c r="BO5" s="282">
        <v>100</v>
      </c>
      <c r="BP5" s="282"/>
      <c r="BQ5" s="282"/>
      <c r="BR5" s="282"/>
      <c r="BS5" s="287" t="s">
        <v>201</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312</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23777</v>
      </c>
      <c r="S6" s="217"/>
      <c r="T6" s="217"/>
      <c r="U6" s="217"/>
      <c r="V6" s="217"/>
      <c r="W6" s="217"/>
      <c r="X6" s="217"/>
      <c r="Y6" s="279"/>
      <c r="Z6" s="282">
        <v>0.4</v>
      </c>
      <c r="AA6" s="282"/>
      <c r="AB6" s="282"/>
      <c r="AC6" s="282"/>
      <c r="AD6" s="287">
        <v>23777</v>
      </c>
      <c r="AE6" s="287"/>
      <c r="AF6" s="287"/>
      <c r="AG6" s="287"/>
      <c r="AH6" s="287"/>
      <c r="AI6" s="287"/>
      <c r="AJ6" s="287"/>
      <c r="AK6" s="287"/>
      <c r="AL6" s="283">
        <v>2.2000000000000002</v>
      </c>
      <c r="AM6" s="238"/>
      <c r="AN6" s="238"/>
      <c r="AO6" s="296"/>
      <c r="AP6" s="261" t="s">
        <v>111</v>
      </c>
      <c r="AQ6" s="1"/>
      <c r="AR6" s="1"/>
      <c r="AS6" s="1"/>
      <c r="AT6" s="1"/>
      <c r="AU6" s="1"/>
      <c r="AV6" s="1"/>
      <c r="AW6" s="1"/>
      <c r="AX6" s="1"/>
      <c r="AY6" s="1"/>
      <c r="AZ6" s="1"/>
      <c r="BA6" s="1"/>
      <c r="BB6" s="1"/>
      <c r="BC6" s="1"/>
      <c r="BD6" s="1"/>
      <c r="BE6" s="1"/>
      <c r="BF6" s="269"/>
      <c r="BG6" s="274">
        <v>123890</v>
      </c>
      <c r="BH6" s="217"/>
      <c r="BI6" s="217"/>
      <c r="BJ6" s="217"/>
      <c r="BK6" s="217"/>
      <c r="BL6" s="217"/>
      <c r="BM6" s="217"/>
      <c r="BN6" s="279"/>
      <c r="BO6" s="282">
        <v>100</v>
      </c>
      <c r="BP6" s="282"/>
      <c r="BQ6" s="282"/>
      <c r="BR6" s="282"/>
      <c r="BS6" s="287" t="s">
        <v>201</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43850</v>
      </c>
      <c r="CS6" s="217"/>
      <c r="CT6" s="217"/>
      <c r="CU6" s="217"/>
      <c r="CV6" s="217"/>
      <c r="CW6" s="217"/>
      <c r="CX6" s="217"/>
      <c r="CY6" s="279"/>
      <c r="CZ6" s="291">
        <v>0.8</v>
      </c>
      <c r="DA6" s="293"/>
      <c r="DB6" s="293"/>
      <c r="DC6" s="337"/>
      <c r="DD6" s="288" t="s">
        <v>201</v>
      </c>
      <c r="DE6" s="217"/>
      <c r="DF6" s="217"/>
      <c r="DG6" s="217"/>
      <c r="DH6" s="217"/>
      <c r="DI6" s="217"/>
      <c r="DJ6" s="217"/>
      <c r="DK6" s="217"/>
      <c r="DL6" s="217"/>
      <c r="DM6" s="217"/>
      <c r="DN6" s="217"/>
      <c r="DO6" s="217"/>
      <c r="DP6" s="279"/>
      <c r="DQ6" s="288">
        <v>43850</v>
      </c>
      <c r="DR6" s="217"/>
      <c r="DS6" s="217"/>
      <c r="DT6" s="217"/>
      <c r="DU6" s="217"/>
      <c r="DV6" s="217"/>
      <c r="DW6" s="217"/>
      <c r="DX6" s="217"/>
      <c r="DY6" s="217"/>
      <c r="DZ6" s="217"/>
      <c r="EA6" s="217"/>
      <c r="EB6" s="217"/>
      <c r="EC6" s="326"/>
    </row>
    <row r="7" spans="2:143" ht="11.25" customHeight="1">
      <c r="B7" s="261" t="s">
        <v>46</v>
      </c>
      <c r="C7" s="1"/>
      <c r="D7" s="1"/>
      <c r="E7" s="1"/>
      <c r="F7" s="1"/>
      <c r="G7" s="1"/>
      <c r="H7" s="1"/>
      <c r="I7" s="1"/>
      <c r="J7" s="1"/>
      <c r="K7" s="1"/>
      <c r="L7" s="1"/>
      <c r="M7" s="1"/>
      <c r="N7" s="1"/>
      <c r="O7" s="1"/>
      <c r="P7" s="1"/>
      <c r="Q7" s="269"/>
      <c r="R7" s="274">
        <v>41</v>
      </c>
      <c r="S7" s="217"/>
      <c r="T7" s="217"/>
      <c r="U7" s="217"/>
      <c r="V7" s="217"/>
      <c r="W7" s="217"/>
      <c r="X7" s="217"/>
      <c r="Y7" s="279"/>
      <c r="Z7" s="282">
        <v>0</v>
      </c>
      <c r="AA7" s="282"/>
      <c r="AB7" s="282"/>
      <c r="AC7" s="282"/>
      <c r="AD7" s="287">
        <v>41</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52720</v>
      </c>
      <c r="BH7" s="217"/>
      <c r="BI7" s="217"/>
      <c r="BJ7" s="217"/>
      <c r="BK7" s="217"/>
      <c r="BL7" s="217"/>
      <c r="BM7" s="217"/>
      <c r="BN7" s="279"/>
      <c r="BO7" s="282">
        <v>42.6</v>
      </c>
      <c r="BP7" s="282"/>
      <c r="BQ7" s="282"/>
      <c r="BR7" s="282"/>
      <c r="BS7" s="287" t="s">
        <v>201</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1056132</v>
      </c>
      <c r="CS7" s="217"/>
      <c r="CT7" s="217"/>
      <c r="CU7" s="217"/>
      <c r="CV7" s="217"/>
      <c r="CW7" s="217"/>
      <c r="CX7" s="217"/>
      <c r="CY7" s="279"/>
      <c r="CZ7" s="282">
        <v>19.2</v>
      </c>
      <c r="DA7" s="282"/>
      <c r="DB7" s="282"/>
      <c r="DC7" s="282"/>
      <c r="DD7" s="288">
        <v>180328</v>
      </c>
      <c r="DE7" s="217"/>
      <c r="DF7" s="217"/>
      <c r="DG7" s="217"/>
      <c r="DH7" s="217"/>
      <c r="DI7" s="217"/>
      <c r="DJ7" s="217"/>
      <c r="DK7" s="217"/>
      <c r="DL7" s="217"/>
      <c r="DM7" s="217"/>
      <c r="DN7" s="217"/>
      <c r="DO7" s="217"/>
      <c r="DP7" s="279"/>
      <c r="DQ7" s="288">
        <v>673365</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552</v>
      </c>
      <c r="S8" s="217"/>
      <c r="T8" s="217"/>
      <c r="U8" s="217"/>
      <c r="V8" s="217"/>
      <c r="W8" s="217"/>
      <c r="X8" s="217"/>
      <c r="Y8" s="279"/>
      <c r="Z8" s="282">
        <v>0</v>
      </c>
      <c r="AA8" s="282"/>
      <c r="AB8" s="282"/>
      <c r="AC8" s="282"/>
      <c r="AD8" s="287">
        <v>552</v>
      </c>
      <c r="AE8" s="287"/>
      <c r="AF8" s="287"/>
      <c r="AG8" s="287"/>
      <c r="AH8" s="287"/>
      <c r="AI8" s="287"/>
      <c r="AJ8" s="287"/>
      <c r="AK8" s="287"/>
      <c r="AL8" s="283">
        <v>0.1</v>
      </c>
      <c r="AM8" s="238"/>
      <c r="AN8" s="238"/>
      <c r="AO8" s="296"/>
      <c r="AP8" s="261" t="s">
        <v>124</v>
      </c>
      <c r="AQ8" s="1"/>
      <c r="AR8" s="1"/>
      <c r="AS8" s="1"/>
      <c r="AT8" s="1"/>
      <c r="AU8" s="1"/>
      <c r="AV8" s="1"/>
      <c r="AW8" s="1"/>
      <c r="AX8" s="1"/>
      <c r="AY8" s="1"/>
      <c r="AZ8" s="1"/>
      <c r="BA8" s="1"/>
      <c r="BB8" s="1"/>
      <c r="BC8" s="1"/>
      <c r="BD8" s="1"/>
      <c r="BE8" s="1"/>
      <c r="BF8" s="269"/>
      <c r="BG8" s="274">
        <v>2086</v>
      </c>
      <c r="BH8" s="217"/>
      <c r="BI8" s="217"/>
      <c r="BJ8" s="217"/>
      <c r="BK8" s="217"/>
      <c r="BL8" s="217"/>
      <c r="BM8" s="217"/>
      <c r="BN8" s="279"/>
      <c r="BO8" s="282">
        <v>1.7</v>
      </c>
      <c r="BP8" s="282"/>
      <c r="BQ8" s="282"/>
      <c r="BR8" s="282"/>
      <c r="BS8" s="287" t="s">
        <v>201</v>
      </c>
      <c r="BT8" s="287"/>
      <c r="BU8" s="287"/>
      <c r="BV8" s="287"/>
      <c r="BW8" s="287"/>
      <c r="BX8" s="287"/>
      <c r="BY8" s="287"/>
      <c r="BZ8" s="287"/>
      <c r="CA8" s="287"/>
      <c r="CB8" s="325"/>
      <c r="CD8" s="261" t="s">
        <v>336</v>
      </c>
      <c r="CE8" s="1"/>
      <c r="CF8" s="1"/>
      <c r="CG8" s="1"/>
      <c r="CH8" s="1"/>
      <c r="CI8" s="1"/>
      <c r="CJ8" s="1"/>
      <c r="CK8" s="1"/>
      <c r="CL8" s="1"/>
      <c r="CM8" s="1"/>
      <c r="CN8" s="1"/>
      <c r="CO8" s="1"/>
      <c r="CP8" s="1"/>
      <c r="CQ8" s="269"/>
      <c r="CR8" s="274">
        <v>458192</v>
      </c>
      <c r="CS8" s="217"/>
      <c r="CT8" s="217"/>
      <c r="CU8" s="217"/>
      <c r="CV8" s="217"/>
      <c r="CW8" s="217"/>
      <c r="CX8" s="217"/>
      <c r="CY8" s="279"/>
      <c r="CZ8" s="282">
        <v>8.3000000000000007</v>
      </c>
      <c r="DA8" s="282"/>
      <c r="DB8" s="282"/>
      <c r="DC8" s="282"/>
      <c r="DD8" s="288">
        <v>16331</v>
      </c>
      <c r="DE8" s="217"/>
      <c r="DF8" s="217"/>
      <c r="DG8" s="217"/>
      <c r="DH8" s="217"/>
      <c r="DI8" s="217"/>
      <c r="DJ8" s="217"/>
      <c r="DK8" s="217"/>
      <c r="DL8" s="217"/>
      <c r="DM8" s="217"/>
      <c r="DN8" s="217"/>
      <c r="DO8" s="217"/>
      <c r="DP8" s="279"/>
      <c r="DQ8" s="288">
        <v>262124</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590</v>
      </c>
      <c r="S9" s="217"/>
      <c r="T9" s="217"/>
      <c r="U9" s="217"/>
      <c r="V9" s="217"/>
      <c r="W9" s="217"/>
      <c r="X9" s="217"/>
      <c r="Y9" s="279"/>
      <c r="Z9" s="282">
        <v>0</v>
      </c>
      <c r="AA9" s="282"/>
      <c r="AB9" s="282"/>
      <c r="AC9" s="282"/>
      <c r="AD9" s="287">
        <v>590</v>
      </c>
      <c r="AE9" s="287"/>
      <c r="AF9" s="287"/>
      <c r="AG9" s="287"/>
      <c r="AH9" s="287"/>
      <c r="AI9" s="287"/>
      <c r="AJ9" s="287"/>
      <c r="AK9" s="287"/>
      <c r="AL9" s="283">
        <v>0.1</v>
      </c>
      <c r="AM9" s="238"/>
      <c r="AN9" s="238"/>
      <c r="AO9" s="296"/>
      <c r="AP9" s="261" t="s">
        <v>337</v>
      </c>
      <c r="AQ9" s="1"/>
      <c r="AR9" s="1"/>
      <c r="AS9" s="1"/>
      <c r="AT9" s="1"/>
      <c r="AU9" s="1"/>
      <c r="AV9" s="1"/>
      <c r="AW9" s="1"/>
      <c r="AX9" s="1"/>
      <c r="AY9" s="1"/>
      <c r="AZ9" s="1"/>
      <c r="BA9" s="1"/>
      <c r="BB9" s="1"/>
      <c r="BC9" s="1"/>
      <c r="BD9" s="1"/>
      <c r="BE9" s="1"/>
      <c r="BF9" s="269"/>
      <c r="BG9" s="274">
        <v>45655</v>
      </c>
      <c r="BH9" s="217"/>
      <c r="BI9" s="217"/>
      <c r="BJ9" s="217"/>
      <c r="BK9" s="217"/>
      <c r="BL9" s="217"/>
      <c r="BM9" s="217"/>
      <c r="BN9" s="279"/>
      <c r="BO9" s="282">
        <v>36.9</v>
      </c>
      <c r="BP9" s="282"/>
      <c r="BQ9" s="282"/>
      <c r="BR9" s="282"/>
      <c r="BS9" s="287" t="s">
        <v>201</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114318</v>
      </c>
      <c r="CS9" s="217"/>
      <c r="CT9" s="217"/>
      <c r="CU9" s="217"/>
      <c r="CV9" s="217"/>
      <c r="CW9" s="217"/>
      <c r="CX9" s="217"/>
      <c r="CY9" s="279"/>
      <c r="CZ9" s="282">
        <v>2.1</v>
      </c>
      <c r="DA9" s="282"/>
      <c r="DB9" s="282"/>
      <c r="DC9" s="282"/>
      <c r="DD9" s="288" t="s">
        <v>201</v>
      </c>
      <c r="DE9" s="217"/>
      <c r="DF9" s="217"/>
      <c r="DG9" s="217"/>
      <c r="DH9" s="217"/>
      <c r="DI9" s="217"/>
      <c r="DJ9" s="217"/>
      <c r="DK9" s="217"/>
      <c r="DL9" s="217"/>
      <c r="DM9" s="217"/>
      <c r="DN9" s="217"/>
      <c r="DO9" s="217"/>
      <c r="DP9" s="279"/>
      <c r="DQ9" s="288">
        <v>73746</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201</v>
      </c>
      <c r="S10" s="217"/>
      <c r="T10" s="217"/>
      <c r="U10" s="217"/>
      <c r="V10" s="217"/>
      <c r="W10" s="217"/>
      <c r="X10" s="217"/>
      <c r="Y10" s="279"/>
      <c r="Z10" s="282" t="s">
        <v>201</v>
      </c>
      <c r="AA10" s="282"/>
      <c r="AB10" s="282"/>
      <c r="AC10" s="282"/>
      <c r="AD10" s="287" t="s">
        <v>201</v>
      </c>
      <c r="AE10" s="287"/>
      <c r="AF10" s="287"/>
      <c r="AG10" s="287"/>
      <c r="AH10" s="287"/>
      <c r="AI10" s="287"/>
      <c r="AJ10" s="287"/>
      <c r="AK10" s="287"/>
      <c r="AL10" s="283" t="s">
        <v>201</v>
      </c>
      <c r="AM10" s="238"/>
      <c r="AN10" s="238"/>
      <c r="AO10" s="296"/>
      <c r="AP10" s="261" t="s">
        <v>193</v>
      </c>
      <c r="AQ10" s="1"/>
      <c r="AR10" s="1"/>
      <c r="AS10" s="1"/>
      <c r="AT10" s="1"/>
      <c r="AU10" s="1"/>
      <c r="AV10" s="1"/>
      <c r="AW10" s="1"/>
      <c r="AX10" s="1"/>
      <c r="AY10" s="1"/>
      <c r="AZ10" s="1"/>
      <c r="BA10" s="1"/>
      <c r="BB10" s="1"/>
      <c r="BC10" s="1"/>
      <c r="BD10" s="1"/>
      <c r="BE10" s="1"/>
      <c r="BF10" s="269"/>
      <c r="BG10" s="274">
        <v>4177</v>
      </c>
      <c r="BH10" s="217"/>
      <c r="BI10" s="217"/>
      <c r="BJ10" s="217"/>
      <c r="BK10" s="217"/>
      <c r="BL10" s="217"/>
      <c r="BM10" s="217"/>
      <c r="BN10" s="279"/>
      <c r="BO10" s="282">
        <v>3.4</v>
      </c>
      <c r="BP10" s="282"/>
      <c r="BQ10" s="282"/>
      <c r="BR10" s="282"/>
      <c r="BS10" s="287" t="s">
        <v>201</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v>7</v>
      </c>
      <c r="CS10" s="217"/>
      <c r="CT10" s="217"/>
      <c r="CU10" s="217"/>
      <c r="CV10" s="217"/>
      <c r="CW10" s="217"/>
      <c r="CX10" s="217"/>
      <c r="CY10" s="279"/>
      <c r="CZ10" s="282">
        <v>0</v>
      </c>
      <c r="DA10" s="282"/>
      <c r="DB10" s="282"/>
      <c r="DC10" s="282"/>
      <c r="DD10" s="288" t="s">
        <v>201</v>
      </c>
      <c r="DE10" s="217"/>
      <c r="DF10" s="217"/>
      <c r="DG10" s="217"/>
      <c r="DH10" s="217"/>
      <c r="DI10" s="217"/>
      <c r="DJ10" s="217"/>
      <c r="DK10" s="217"/>
      <c r="DL10" s="217"/>
      <c r="DM10" s="217"/>
      <c r="DN10" s="217"/>
      <c r="DO10" s="217"/>
      <c r="DP10" s="279"/>
      <c r="DQ10" s="288">
        <v>3</v>
      </c>
      <c r="DR10" s="217"/>
      <c r="DS10" s="217"/>
      <c r="DT10" s="217"/>
      <c r="DU10" s="217"/>
      <c r="DV10" s="217"/>
      <c r="DW10" s="217"/>
      <c r="DX10" s="217"/>
      <c r="DY10" s="217"/>
      <c r="DZ10" s="217"/>
      <c r="EA10" s="217"/>
      <c r="EB10" s="217"/>
      <c r="EC10" s="326"/>
    </row>
    <row r="11" spans="2:143" ht="11.25" customHeight="1">
      <c r="B11" s="261" t="s">
        <v>109</v>
      </c>
      <c r="C11" s="1"/>
      <c r="D11" s="1"/>
      <c r="E11" s="1"/>
      <c r="F11" s="1"/>
      <c r="G11" s="1"/>
      <c r="H11" s="1"/>
      <c r="I11" s="1"/>
      <c r="J11" s="1"/>
      <c r="K11" s="1"/>
      <c r="L11" s="1"/>
      <c r="M11" s="1"/>
      <c r="N11" s="1"/>
      <c r="O11" s="1"/>
      <c r="P11" s="1"/>
      <c r="Q11" s="269"/>
      <c r="R11" s="274">
        <v>31361</v>
      </c>
      <c r="S11" s="217"/>
      <c r="T11" s="217"/>
      <c r="U11" s="217"/>
      <c r="V11" s="217"/>
      <c r="W11" s="217"/>
      <c r="X11" s="217"/>
      <c r="Y11" s="279"/>
      <c r="Z11" s="283">
        <v>0.6</v>
      </c>
      <c r="AA11" s="238"/>
      <c r="AB11" s="238"/>
      <c r="AC11" s="285"/>
      <c r="AD11" s="288">
        <v>31361</v>
      </c>
      <c r="AE11" s="217"/>
      <c r="AF11" s="217"/>
      <c r="AG11" s="217"/>
      <c r="AH11" s="217"/>
      <c r="AI11" s="217"/>
      <c r="AJ11" s="217"/>
      <c r="AK11" s="279"/>
      <c r="AL11" s="283">
        <v>2.9</v>
      </c>
      <c r="AM11" s="238"/>
      <c r="AN11" s="238"/>
      <c r="AO11" s="296"/>
      <c r="AP11" s="261" t="s">
        <v>342</v>
      </c>
      <c r="AQ11" s="1"/>
      <c r="AR11" s="1"/>
      <c r="AS11" s="1"/>
      <c r="AT11" s="1"/>
      <c r="AU11" s="1"/>
      <c r="AV11" s="1"/>
      <c r="AW11" s="1"/>
      <c r="AX11" s="1"/>
      <c r="AY11" s="1"/>
      <c r="AZ11" s="1"/>
      <c r="BA11" s="1"/>
      <c r="BB11" s="1"/>
      <c r="BC11" s="1"/>
      <c r="BD11" s="1"/>
      <c r="BE11" s="1"/>
      <c r="BF11" s="269"/>
      <c r="BG11" s="274">
        <v>802</v>
      </c>
      <c r="BH11" s="217"/>
      <c r="BI11" s="217"/>
      <c r="BJ11" s="217"/>
      <c r="BK11" s="217"/>
      <c r="BL11" s="217"/>
      <c r="BM11" s="217"/>
      <c r="BN11" s="279"/>
      <c r="BO11" s="282">
        <v>0.6</v>
      </c>
      <c r="BP11" s="282"/>
      <c r="BQ11" s="282"/>
      <c r="BR11" s="282"/>
      <c r="BS11" s="287" t="s">
        <v>201</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2691034</v>
      </c>
      <c r="CS11" s="217"/>
      <c r="CT11" s="217"/>
      <c r="CU11" s="217"/>
      <c r="CV11" s="217"/>
      <c r="CW11" s="217"/>
      <c r="CX11" s="217"/>
      <c r="CY11" s="279"/>
      <c r="CZ11" s="282">
        <v>48.9</v>
      </c>
      <c r="DA11" s="282"/>
      <c r="DB11" s="282"/>
      <c r="DC11" s="282"/>
      <c r="DD11" s="288">
        <v>1841447</v>
      </c>
      <c r="DE11" s="217"/>
      <c r="DF11" s="217"/>
      <c r="DG11" s="217"/>
      <c r="DH11" s="217"/>
      <c r="DI11" s="217"/>
      <c r="DJ11" s="217"/>
      <c r="DK11" s="217"/>
      <c r="DL11" s="217"/>
      <c r="DM11" s="217"/>
      <c r="DN11" s="217"/>
      <c r="DO11" s="217"/>
      <c r="DP11" s="279"/>
      <c r="DQ11" s="288">
        <v>299045</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t="s">
        <v>201</v>
      </c>
      <c r="S12" s="217"/>
      <c r="T12" s="217"/>
      <c r="U12" s="217"/>
      <c r="V12" s="217"/>
      <c r="W12" s="217"/>
      <c r="X12" s="217"/>
      <c r="Y12" s="279"/>
      <c r="Z12" s="282" t="s">
        <v>201</v>
      </c>
      <c r="AA12" s="282"/>
      <c r="AB12" s="282"/>
      <c r="AC12" s="282"/>
      <c r="AD12" s="287" t="s">
        <v>201</v>
      </c>
      <c r="AE12" s="287"/>
      <c r="AF12" s="287"/>
      <c r="AG12" s="287"/>
      <c r="AH12" s="287"/>
      <c r="AI12" s="287"/>
      <c r="AJ12" s="287"/>
      <c r="AK12" s="287"/>
      <c r="AL12" s="283" t="s">
        <v>201</v>
      </c>
      <c r="AM12" s="238"/>
      <c r="AN12" s="238"/>
      <c r="AO12" s="296"/>
      <c r="AP12" s="261" t="s">
        <v>346</v>
      </c>
      <c r="AQ12" s="1"/>
      <c r="AR12" s="1"/>
      <c r="AS12" s="1"/>
      <c r="AT12" s="1"/>
      <c r="AU12" s="1"/>
      <c r="AV12" s="1"/>
      <c r="AW12" s="1"/>
      <c r="AX12" s="1"/>
      <c r="AY12" s="1"/>
      <c r="AZ12" s="1"/>
      <c r="BA12" s="1"/>
      <c r="BB12" s="1"/>
      <c r="BC12" s="1"/>
      <c r="BD12" s="1"/>
      <c r="BE12" s="1"/>
      <c r="BF12" s="269"/>
      <c r="BG12" s="274">
        <v>63040</v>
      </c>
      <c r="BH12" s="217"/>
      <c r="BI12" s="217"/>
      <c r="BJ12" s="217"/>
      <c r="BK12" s="217"/>
      <c r="BL12" s="217"/>
      <c r="BM12" s="217"/>
      <c r="BN12" s="279"/>
      <c r="BO12" s="282">
        <v>50.9</v>
      </c>
      <c r="BP12" s="282"/>
      <c r="BQ12" s="282"/>
      <c r="BR12" s="282"/>
      <c r="BS12" s="287" t="s">
        <v>201</v>
      </c>
      <c r="BT12" s="287"/>
      <c r="BU12" s="287"/>
      <c r="BV12" s="287"/>
      <c r="BW12" s="287"/>
      <c r="BX12" s="287"/>
      <c r="BY12" s="287"/>
      <c r="BZ12" s="287"/>
      <c r="CA12" s="287"/>
      <c r="CB12" s="325"/>
      <c r="CD12" s="261" t="s">
        <v>95</v>
      </c>
      <c r="CE12" s="1"/>
      <c r="CF12" s="1"/>
      <c r="CG12" s="1"/>
      <c r="CH12" s="1"/>
      <c r="CI12" s="1"/>
      <c r="CJ12" s="1"/>
      <c r="CK12" s="1"/>
      <c r="CL12" s="1"/>
      <c r="CM12" s="1"/>
      <c r="CN12" s="1"/>
      <c r="CO12" s="1"/>
      <c r="CP12" s="1"/>
      <c r="CQ12" s="269"/>
      <c r="CR12" s="274">
        <v>50434</v>
      </c>
      <c r="CS12" s="217"/>
      <c r="CT12" s="217"/>
      <c r="CU12" s="217"/>
      <c r="CV12" s="217"/>
      <c r="CW12" s="217"/>
      <c r="CX12" s="217"/>
      <c r="CY12" s="279"/>
      <c r="CZ12" s="282">
        <v>0.9</v>
      </c>
      <c r="DA12" s="282"/>
      <c r="DB12" s="282"/>
      <c r="DC12" s="282"/>
      <c r="DD12" s="288" t="s">
        <v>201</v>
      </c>
      <c r="DE12" s="217"/>
      <c r="DF12" s="217"/>
      <c r="DG12" s="217"/>
      <c r="DH12" s="217"/>
      <c r="DI12" s="217"/>
      <c r="DJ12" s="217"/>
      <c r="DK12" s="217"/>
      <c r="DL12" s="217"/>
      <c r="DM12" s="217"/>
      <c r="DN12" s="217"/>
      <c r="DO12" s="217"/>
      <c r="DP12" s="279"/>
      <c r="DQ12" s="288">
        <v>17356</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201</v>
      </c>
      <c r="S13" s="217"/>
      <c r="T13" s="217"/>
      <c r="U13" s="217"/>
      <c r="V13" s="217"/>
      <c r="W13" s="217"/>
      <c r="X13" s="217"/>
      <c r="Y13" s="279"/>
      <c r="Z13" s="282" t="s">
        <v>201</v>
      </c>
      <c r="AA13" s="282"/>
      <c r="AB13" s="282"/>
      <c r="AC13" s="282"/>
      <c r="AD13" s="287" t="s">
        <v>201</v>
      </c>
      <c r="AE13" s="287"/>
      <c r="AF13" s="287"/>
      <c r="AG13" s="287"/>
      <c r="AH13" s="287"/>
      <c r="AI13" s="287"/>
      <c r="AJ13" s="287"/>
      <c r="AK13" s="287"/>
      <c r="AL13" s="283" t="s">
        <v>201</v>
      </c>
      <c r="AM13" s="238"/>
      <c r="AN13" s="238"/>
      <c r="AO13" s="296"/>
      <c r="AP13" s="261" t="s">
        <v>349</v>
      </c>
      <c r="AQ13" s="1"/>
      <c r="AR13" s="1"/>
      <c r="AS13" s="1"/>
      <c r="AT13" s="1"/>
      <c r="AU13" s="1"/>
      <c r="AV13" s="1"/>
      <c r="AW13" s="1"/>
      <c r="AX13" s="1"/>
      <c r="AY13" s="1"/>
      <c r="AZ13" s="1"/>
      <c r="BA13" s="1"/>
      <c r="BB13" s="1"/>
      <c r="BC13" s="1"/>
      <c r="BD13" s="1"/>
      <c r="BE13" s="1"/>
      <c r="BF13" s="269"/>
      <c r="BG13" s="274">
        <v>58972</v>
      </c>
      <c r="BH13" s="217"/>
      <c r="BI13" s="217"/>
      <c r="BJ13" s="217"/>
      <c r="BK13" s="217"/>
      <c r="BL13" s="217"/>
      <c r="BM13" s="217"/>
      <c r="BN13" s="279"/>
      <c r="BO13" s="282">
        <v>47.6</v>
      </c>
      <c r="BP13" s="282"/>
      <c r="BQ13" s="282"/>
      <c r="BR13" s="282"/>
      <c r="BS13" s="287" t="s">
        <v>201</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636088</v>
      </c>
      <c r="CS13" s="217"/>
      <c r="CT13" s="217"/>
      <c r="CU13" s="217"/>
      <c r="CV13" s="217"/>
      <c r="CW13" s="217"/>
      <c r="CX13" s="217"/>
      <c r="CY13" s="279"/>
      <c r="CZ13" s="282">
        <v>11.6</v>
      </c>
      <c r="DA13" s="282"/>
      <c r="DB13" s="282"/>
      <c r="DC13" s="282"/>
      <c r="DD13" s="288">
        <v>129303</v>
      </c>
      <c r="DE13" s="217"/>
      <c r="DF13" s="217"/>
      <c r="DG13" s="217"/>
      <c r="DH13" s="217"/>
      <c r="DI13" s="217"/>
      <c r="DJ13" s="217"/>
      <c r="DK13" s="217"/>
      <c r="DL13" s="217"/>
      <c r="DM13" s="217"/>
      <c r="DN13" s="217"/>
      <c r="DO13" s="217"/>
      <c r="DP13" s="279"/>
      <c r="DQ13" s="288">
        <v>20529</v>
      </c>
      <c r="DR13" s="217"/>
      <c r="DS13" s="217"/>
      <c r="DT13" s="217"/>
      <c r="DU13" s="217"/>
      <c r="DV13" s="217"/>
      <c r="DW13" s="217"/>
      <c r="DX13" s="217"/>
      <c r="DY13" s="217"/>
      <c r="DZ13" s="217"/>
      <c r="EA13" s="217"/>
      <c r="EB13" s="217"/>
      <c r="EC13" s="326"/>
    </row>
    <row r="14" spans="2:143" ht="11.25" customHeight="1">
      <c r="B14" s="261" t="s">
        <v>352</v>
      </c>
      <c r="C14" s="1"/>
      <c r="D14" s="1"/>
      <c r="E14" s="1"/>
      <c r="F14" s="1"/>
      <c r="G14" s="1"/>
      <c r="H14" s="1"/>
      <c r="I14" s="1"/>
      <c r="J14" s="1"/>
      <c r="K14" s="1"/>
      <c r="L14" s="1"/>
      <c r="M14" s="1"/>
      <c r="N14" s="1"/>
      <c r="O14" s="1"/>
      <c r="P14" s="1"/>
      <c r="Q14" s="269"/>
      <c r="R14" s="274">
        <v>225</v>
      </c>
      <c r="S14" s="217"/>
      <c r="T14" s="217"/>
      <c r="U14" s="217"/>
      <c r="V14" s="217"/>
      <c r="W14" s="217"/>
      <c r="X14" s="217"/>
      <c r="Y14" s="279"/>
      <c r="Z14" s="282">
        <v>0</v>
      </c>
      <c r="AA14" s="282"/>
      <c r="AB14" s="282"/>
      <c r="AC14" s="282"/>
      <c r="AD14" s="287">
        <v>225</v>
      </c>
      <c r="AE14" s="287"/>
      <c r="AF14" s="287"/>
      <c r="AG14" s="287"/>
      <c r="AH14" s="287"/>
      <c r="AI14" s="287"/>
      <c r="AJ14" s="287"/>
      <c r="AK14" s="287"/>
      <c r="AL14" s="283">
        <v>0</v>
      </c>
      <c r="AM14" s="238"/>
      <c r="AN14" s="238"/>
      <c r="AO14" s="296"/>
      <c r="AP14" s="261" t="s">
        <v>217</v>
      </c>
      <c r="AQ14" s="1"/>
      <c r="AR14" s="1"/>
      <c r="AS14" s="1"/>
      <c r="AT14" s="1"/>
      <c r="AU14" s="1"/>
      <c r="AV14" s="1"/>
      <c r="AW14" s="1"/>
      <c r="AX14" s="1"/>
      <c r="AY14" s="1"/>
      <c r="AZ14" s="1"/>
      <c r="BA14" s="1"/>
      <c r="BB14" s="1"/>
      <c r="BC14" s="1"/>
      <c r="BD14" s="1"/>
      <c r="BE14" s="1"/>
      <c r="BF14" s="269"/>
      <c r="BG14" s="274">
        <v>4759</v>
      </c>
      <c r="BH14" s="217"/>
      <c r="BI14" s="217"/>
      <c r="BJ14" s="217"/>
      <c r="BK14" s="217"/>
      <c r="BL14" s="217"/>
      <c r="BM14" s="217"/>
      <c r="BN14" s="279"/>
      <c r="BO14" s="282">
        <v>3.8</v>
      </c>
      <c r="BP14" s="282"/>
      <c r="BQ14" s="282"/>
      <c r="BR14" s="282"/>
      <c r="BS14" s="287" t="s">
        <v>201</v>
      </c>
      <c r="BT14" s="287"/>
      <c r="BU14" s="287"/>
      <c r="BV14" s="287"/>
      <c r="BW14" s="287"/>
      <c r="BX14" s="287"/>
      <c r="BY14" s="287"/>
      <c r="BZ14" s="287"/>
      <c r="CA14" s="287"/>
      <c r="CB14" s="325"/>
      <c r="CD14" s="261" t="s">
        <v>70</v>
      </c>
      <c r="CE14" s="1"/>
      <c r="CF14" s="1"/>
      <c r="CG14" s="1"/>
      <c r="CH14" s="1"/>
      <c r="CI14" s="1"/>
      <c r="CJ14" s="1"/>
      <c r="CK14" s="1"/>
      <c r="CL14" s="1"/>
      <c r="CM14" s="1"/>
      <c r="CN14" s="1"/>
      <c r="CO14" s="1"/>
      <c r="CP14" s="1"/>
      <c r="CQ14" s="269"/>
      <c r="CR14" s="274">
        <v>103293</v>
      </c>
      <c r="CS14" s="217"/>
      <c r="CT14" s="217"/>
      <c r="CU14" s="217"/>
      <c r="CV14" s="217"/>
      <c r="CW14" s="217"/>
      <c r="CX14" s="217"/>
      <c r="CY14" s="279"/>
      <c r="CZ14" s="282">
        <v>1.9</v>
      </c>
      <c r="DA14" s="282"/>
      <c r="DB14" s="282"/>
      <c r="DC14" s="282"/>
      <c r="DD14" s="288">
        <v>14111</v>
      </c>
      <c r="DE14" s="217"/>
      <c r="DF14" s="217"/>
      <c r="DG14" s="217"/>
      <c r="DH14" s="217"/>
      <c r="DI14" s="217"/>
      <c r="DJ14" s="217"/>
      <c r="DK14" s="217"/>
      <c r="DL14" s="217"/>
      <c r="DM14" s="217"/>
      <c r="DN14" s="217"/>
      <c r="DO14" s="217"/>
      <c r="DP14" s="279"/>
      <c r="DQ14" s="288">
        <v>74305</v>
      </c>
      <c r="DR14" s="217"/>
      <c r="DS14" s="217"/>
      <c r="DT14" s="217"/>
      <c r="DU14" s="217"/>
      <c r="DV14" s="217"/>
      <c r="DW14" s="217"/>
      <c r="DX14" s="217"/>
      <c r="DY14" s="217"/>
      <c r="DZ14" s="217"/>
      <c r="EA14" s="217"/>
      <c r="EB14" s="217"/>
      <c r="EC14" s="326"/>
    </row>
    <row r="15" spans="2:143" ht="11.25" customHeight="1">
      <c r="B15" s="261" t="s">
        <v>321</v>
      </c>
      <c r="C15" s="1"/>
      <c r="D15" s="1"/>
      <c r="E15" s="1"/>
      <c r="F15" s="1"/>
      <c r="G15" s="1"/>
      <c r="H15" s="1"/>
      <c r="I15" s="1"/>
      <c r="J15" s="1"/>
      <c r="K15" s="1"/>
      <c r="L15" s="1"/>
      <c r="M15" s="1"/>
      <c r="N15" s="1"/>
      <c r="O15" s="1"/>
      <c r="P15" s="1"/>
      <c r="Q15" s="269"/>
      <c r="R15" s="274" t="s">
        <v>201</v>
      </c>
      <c r="S15" s="217"/>
      <c r="T15" s="217"/>
      <c r="U15" s="217"/>
      <c r="V15" s="217"/>
      <c r="W15" s="217"/>
      <c r="X15" s="217"/>
      <c r="Y15" s="279"/>
      <c r="Z15" s="282" t="s">
        <v>201</v>
      </c>
      <c r="AA15" s="282"/>
      <c r="AB15" s="282"/>
      <c r="AC15" s="282"/>
      <c r="AD15" s="287" t="s">
        <v>201</v>
      </c>
      <c r="AE15" s="287"/>
      <c r="AF15" s="287"/>
      <c r="AG15" s="287"/>
      <c r="AH15" s="287"/>
      <c r="AI15" s="287"/>
      <c r="AJ15" s="287"/>
      <c r="AK15" s="287"/>
      <c r="AL15" s="283" t="s">
        <v>201</v>
      </c>
      <c r="AM15" s="238"/>
      <c r="AN15" s="238"/>
      <c r="AO15" s="296"/>
      <c r="AP15" s="261" t="s">
        <v>353</v>
      </c>
      <c r="AQ15" s="1"/>
      <c r="AR15" s="1"/>
      <c r="AS15" s="1"/>
      <c r="AT15" s="1"/>
      <c r="AU15" s="1"/>
      <c r="AV15" s="1"/>
      <c r="AW15" s="1"/>
      <c r="AX15" s="1"/>
      <c r="AY15" s="1"/>
      <c r="AZ15" s="1"/>
      <c r="BA15" s="1"/>
      <c r="BB15" s="1"/>
      <c r="BC15" s="1"/>
      <c r="BD15" s="1"/>
      <c r="BE15" s="1"/>
      <c r="BF15" s="269"/>
      <c r="BG15" s="274">
        <v>3371</v>
      </c>
      <c r="BH15" s="217"/>
      <c r="BI15" s="217"/>
      <c r="BJ15" s="217"/>
      <c r="BK15" s="217"/>
      <c r="BL15" s="217"/>
      <c r="BM15" s="217"/>
      <c r="BN15" s="279"/>
      <c r="BO15" s="282">
        <v>2.7</v>
      </c>
      <c r="BP15" s="282"/>
      <c r="BQ15" s="282"/>
      <c r="BR15" s="282"/>
      <c r="BS15" s="287" t="s">
        <v>201</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167228</v>
      </c>
      <c r="CS15" s="217"/>
      <c r="CT15" s="217"/>
      <c r="CU15" s="217"/>
      <c r="CV15" s="217"/>
      <c r="CW15" s="217"/>
      <c r="CX15" s="217"/>
      <c r="CY15" s="279"/>
      <c r="CZ15" s="282">
        <v>3</v>
      </c>
      <c r="DA15" s="282"/>
      <c r="DB15" s="282"/>
      <c r="DC15" s="282"/>
      <c r="DD15" s="288">
        <v>280</v>
      </c>
      <c r="DE15" s="217"/>
      <c r="DF15" s="217"/>
      <c r="DG15" s="217"/>
      <c r="DH15" s="217"/>
      <c r="DI15" s="217"/>
      <c r="DJ15" s="217"/>
      <c r="DK15" s="217"/>
      <c r="DL15" s="217"/>
      <c r="DM15" s="217"/>
      <c r="DN15" s="217"/>
      <c r="DO15" s="217"/>
      <c r="DP15" s="279"/>
      <c r="DQ15" s="288">
        <v>129695</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1655</v>
      </c>
      <c r="S16" s="217"/>
      <c r="T16" s="217"/>
      <c r="U16" s="217"/>
      <c r="V16" s="217"/>
      <c r="W16" s="217"/>
      <c r="X16" s="217"/>
      <c r="Y16" s="279"/>
      <c r="Z16" s="282">
        <v>0</v>
      </c>
      <c r="AA16" s="282"/>
      <c r="AB16" s="282"/>
      <c r="AC16" s="282"/>
      <c r="AD16" s="287">
        <v>1655</v>
      </c>
      <c r="AE16" s="287"/>
      <c r="AF16" s="287"/>
      <c r="AG16" s="287"/>
      <c r="AH16" s="287"/>
      <c r="AI16" s="287"/>
      <c r="AJ16" s="287"/>
      <c r="AK16" s="287"/>
      <c r="AL16" s="283">
        <v>0.2</v>
      </c>
      <c r="AM16" s="238"/>
      <c r="AN16" s="238"/>
      <c r="AO16" s="296"/>
      <c r="AP16" s="261" t="s">
        <v>356</v>
      </c>
      <c r="AQ16" s="1"/>
      <c r="AR16" s="1"/>
      <c r="AS16" s="1"/>
      <c r="AT16" s="1"/>
      <c r="AU16" s="1"/>
      <c r="AV16" s="1"/>
      <c r="AW16" s="1"/>
      <c r="AX16" s="1"/>
      <c r="AY16" s="1"/>
      <c r="AZ16" s="1"/>
      <c r="BA16" s="1"/>
      <c r="BB16" s="1"/>
      <c r="BC16" s="1"/>
      <c r="BD16" s="1"/>
      <c r="BE16" s="1"/>
      <c r="BF16" s="269"/>
      <c r="BG16" s="274" t="s">
        <v>201</v>
      </c>
      <c r="BH16" s="217"/>
      <c r="BI16" s="217"/>
      <c r="BJ16" s="217"/>
      <c r="BK16" s="217"/>
      <c r="BL16" s="217"/>
      <c r="BM16" s="217"/>
      <c r="BN16" s="279"/>
      <c r="BO16" s="282" t="s">
        <v>201</v>
      </c>
      <c r="BP16" s="282"/>
      <c r="BQ16" s="282"/>
      <c r="BR16" s="282"/>
      <c r="BS16" s="287" t="s">
        <v>201</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t="s">
        <v>201</v>
      </c>
      <c r="CS16" s="217"/>
      <c r="CT16" s="217"/>
      <c r="CU16" s="217"/>
      <c r="CV16" s="217"/>
      <c r="CW16" s="217"/>
      <c r="CX16" s="217"/>
      <c r="CY16" s="279"/>
      <c r="CZ16" s="282" t="s">
        <v>201</v>
      </c>
      <c r="DA16" s="282"/>
      <c r="DB16" s="282"/>
      <c r="DC16" s="282"/>
      <c r="DD16" s="288" t="s">
        <v>201</v>
      </c>
      <c r="DE16" s="217"/>
      <c r="DF16" s="217"/>
      <c r="DG16" s="217"/>
      <c r="DH16" s="217"/>
      <c r="DI16" s="217"/>
      <c r="DJ16" s="217"/>
      <c r="DK16" s="217"/>
      <c r="DL16" s="217"/>
      <c r="DM16" s="217"/>
      <c r="DN16" s="217"/>
      <c r="DO16" s="217"/>
      <c r="DP16" s="279"/>
      <c r="DQ16" s="288" t="s">
        <v>201</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1813</v>
      </c>
      <c r="S17" s="217"/>
      <c r="T17" s="217"/>
      <c r="U17" s="217"/>
      <c r="V17" s="217"/>
      <c r="W17" s="217"/>
      <c r="X17" s="217"/>
      <c r="Y17" s="279"/>
      <c r="Z17" s="282">
        <v>0</v>
      </c>
      <c r="AA17" s="282"/>
      <c r="AB17" s="282"/>
      <c r="AC17" s="282"/>
      <c r="AD17" s="287">
        <v>1813</v>
      </c>
      <c r="AE17" s="287"/>
      <c r="AF17" s="287"/>
      <c r="AG17" s="287"/>
      <c r="AH17" s="287"/>
      <c r="AI17" s="287"/>
      <c r="AJ17" s="287"/>
      <c r="AK17" s="287"/>
      <c r="AL17" s="283">
        <v>0.2</v>
      </c>
      <c r="AM17" s="238"/>
      <c r="AN17" s="238"/>
      <c r="AO17" s="296"/>
      <c r="AP17" s="261" t="s">
        <v>359</v>
      </c>
      <c r="AQ17" s="1"/>
      <c r="AR17" s="1"/>
      <c r="AS17" s="1"/>
      <c r="AT17" s="1"/>
      <c r="AU17" s="1"/>
      <c r="AV17" s="1"/>
      <c r="AW17" s="1"/>
      <c r="AX17" s="1"/>
      <c r="AY17" s="1"/>
      <c r="AZ17" s="1"/>
      <c r="BA17" s="1"/>
      <c r="BB17" s="1"/>
      <c r="BC17" s="1"/>
      <c r="BD17" s="1"/>
      <c r="BE17" s="1"/>
      <c r="BF17" s="269"/>
      <c r="BG17" s="274" t="s">
        <v>201</v>
      </c>
      <c r="BH17" s="217"/>
      <c r="BI17" s="217"/>
      <c r="BJ17" s="217"/>
      <c r="BK17" s="217"/>
      <c r="BL17" s="217"/>
      <c r="BM17" s="217"/>
      <c r="BN17" s="279"/>
      <c r="BO17" s="282" t="s">
        <v>201</v>
      </c>
      <c r="BP17" s="282"/>
      <c r="BQ17" s="282"/>
      <c r="BR17" s="282"/>
      <c r="BS17" s="287" t="s">
        <v>201</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185155</v>
      </c>
      <c r="CS17" s="217"/>
      <c r="CT17" s="217"/>
      <c r="CU17" s="217"/>
      <c r="CV17" s="217"/>
      <c r="CW17" s="217"/>
      <c r="CX17" s="217"/>
      <c r="CY17" s="279"/>
      <c r="CZ17" s="282">
        <v>3.4</v>
      </c>
      <c r="DA17" s="282"/>
      <c r="DB17" s="282"/>
      <c r="DC17" s="282"/>
      <c r="DD17" s="288" t="s">
        <v>201</v>
      </c>
      <c r="DE17" s="217"/>
      <c r="DF17" s="217"/>
      <c r="DG17" s="217"/>
      <c r="DH17" s="217"/>
      <c r="DI17" s="217"/>
      <c r="DJ17" s="217"/>
      <c r="DK17" s="217"/>
      <c r="DL17" s="217"/>
      <c r="DM17" s="217"/>
      <c r="DN17" s="217"/>
      <c r="DO17" s="217"/>
      <c r="DP17" s="279"/>
      <c r="DQ17" s="288">
        <v>176155</v>
      </c>
      <c r="DR17" s="217"/>
      <c r="DS17" s="217"/>
      <c r="DT17" s="217"/>
      <c r="DU17" s="217"/>
      <c r="DV17" s="217"/>
      <c r="DW17" s="217"/>
      <c r="DX17" s="217"/>
      <c r="DY17" s="217"/>
      <c r="DZ17" s="217"/>
      <c r="EA17" s="217"/>
      <c r="EB17" s="217"/>
      <c r="EC17" s="326"/>
    </row>
    <row r="18" spans="2:133" ht="11.25" customHeight="1">
      <c r="B18" s="261" t="s">
        <v>362</v>
      </c>
      <c r="C18" s="1"/>
      <c r="D18" s="1"/>
      <c r="E18" s="1"/>
      <c r="F18" s="1"/>
      <c r="G18" s="1"/>
      <c r="H18" s="1"/>
      <c r="I18" s="1"/>
      <c r="J18" s="1"/>
      <c r="K18" s="1"/>
      <c r="L18" s="1"/>
      <c r="M18" s="1"/>
      <c r="N18" s="1"/>
      <c r="O18" s="1"/>
      <c r="P18" s="1"/>
      <c r="Q18" s="269"/>
      <c r="R18" s="274">
        <v>505</v>
      </c>
      <c r="S18" s="217"/>
      <c r="T18" s="217"/>
      <c r="U18" s="217"/>
      <c r="V18" s="217"/>
      <c r="W18" s="217"/>
      <c r="X18" s="217"/>
      <c r="Y18" s="279"/>
      <c r="Z18" s="282">
        <v>0</v>
      </c>
      <c r="AA18" s="282"/>
      <c r="AB18" s="282"/>
      <c r="AC18" s="282"/>
      <c r="AD18" s="287">
        <v>505</v>
      </c>
      <c r="AE18" s="287"/>
      <c r="AF18" s="287"/>
      <c r="AG18" s="287"/>
      <c r="AH18" s="287"/>
      <c r="AI18" s="287"/>
      <c r="AJ18" s="287"/>
      <c r="AK18" s="287"/>
      <c r="AL18" s="283">
        <v>0</v>
      </c>
      <c r="AM18" s="238"/>
      <c r="AN18" s="238"/>
      <c r="AO18" s="296"/>
      <c r="AP18" s="261" t="s">
        <v>106</v>
      </c>
      <c r="AQ18" s="1"/>
      <c r="AR18" s="1"/>
      <c r="AS18" s="1"/>
      <c r="AT18" s="1"/>
      <c r="AU18" s="1"/>
      <c r="AV18" s="1"/>
      <c r="AW18" s="1"/>
      <c r="AX18" s="1"/>
      <c r="AY18" s="1"/>
      <c r="AZ18" s="1"/>
      <c r="BA18" s="1"/>
      <c r="BB18" s="1"/>
      <c r="BC18" s="1"/>
      <c r="BD18" s="1"/>
      <c r="BE18" s="1"/>
      <c r="BF18" s="269"/>
      <c r="BG18" s="274" t="s">
        <v>201</v>
      </c>
      <c r="BH18" s="217"/>
      <c r="BI18" s="217"/>
      <c r="BJ18" s="217"/>
      <c r="BK18" s="217"/>
      <c r="BL18" s="217"/>
      <c r="BM18" s="217"/>
      <c r="BN18" s="279"/>
      <c r="BO18" s="282" t="s">
        <v>201</v>
      </c>
      <c r="BP18" s="282"/>
      <c r="BQ18" s="282"/>
      <c r="BR18" s="282"/>
      <c r="BS18" s="287" t="s">
        <v>201</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t="s">
        <v>201</v>
      </c>
      <c r="CS18" s="217"/>
      <c r="CT18" s="217"/>
      <c r="CU18" s="217"/>
      <c r="CV18" s="217"/>
      <c r="CW18" s="217"/>
      <c r="CX18" s="217"/>
      <c r="CY18" s="279"/>
      <c r="CZ18" s="282" t="s">
        <v>201</v>
      </c>
      <c r="DA18" s="282"/>
      <c r="DB18" s="282"/>
      <c r="DC18" s="282"/>
      <c r="DD18" s="288" t="s">
        <v>201</v>
      </c>
      <c r="DE18" s="217"/>
      <c r="DF18" s="217"/>
      <c r="DG18" s="217"/>
      <c r="DH18" s="217"/>
      <c r="DI18" s="217"/>
      <c r="DJ18" s="217"/>
      <c r="DK18" s="217"/>
      <c r="DL18" s="217"/>
      <c r="DM18" s="217"/>
      <c r="DN18" s="217"/>
      <c r="DO18" s="217"/>
      <c r="DP18" s="279"/>
      <c r="DQ18" s="288" t="s">
        <v>201</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505</v>
      </c>
      <c r="S19" s="217"/>
      <c r="T19" s="217"/>
      <c r="U19" s="217"/>
      <c r="V19" s="217"/>
      <c r="W19" s="217"/>
      <c r="X19" s="217"/>
      <c r="Y19" s="279"/>
      <c r="Z19" s="282">
        <v>0</v>
      </c>
      <c r="AA19" s="282"/>
      <c r="AB19" s="282"/>
      <c r="AC19" s="282"/>
      <c r="AD19" s="287">
        <v>505</v>
      </c>
      <c r="AE19" s="287"/>
      <c r="AF19" s="287"/>
      <c r="AG19" s="287"/>
      <c r="AH19" s="287"/>
      <c r="AI19" s="287"/>
      <c r="AJ19" s="287"/>
      <c r="AK19" s="287"/>
      <c r="AL19" s="283">
        <v>0</v>
      </c>
      <c r="AM19" s="238"/>
      <c r="AN19" s="238"/>
      <c r="AO19" s="296"/>
      <c r="AP19" s="261" t="s">
        <v>250</v>
      </c>
      <c r="AQ19" s="1"/>
      <c r="AR19" s="1"/>
      <c r="AS19" s="1"/>
      <c r="AT19" s="1"/>
      <c r="AU19" s="1"/>
      <c r="AV19" s="1"/>
      <c r="AW19" s="1"/>
      <c r="AX19" s="1"/>
      <c r="AY19" s="1"/>
      <c r="AZ19" s="1"/>
      <c r="BA19" s="1"/>
      <c r="BB19" s="1"/>
      <c r="BC19" s="1"/>
      <c r="BD19" s="1"/>
      <c r="BE19" s="1"/>
      <c r="BF19" s="269"/>
      <c r="BG19" s="274" t="s">
        <v>201</v>
      </c>
      <c r="BH19" s="217"/>
      <c r="BI19" s="217"/>
      <c r="BJ19" s="217"/>
      <c r="BK19" s="217"/>
      <c r="BL19" s="217"/>
      <c r="BM19" s="217"/>
      <c r="BN19" s="279"/>
      <c r="BO19" s="282" t="s">
        <v>201</v>
      </c>
      <c r="BP19" s="282"/>
      <c r="BQ19" s="282"/>
      <c r="BR19" s="282"/>
      <c r="BS19" s="287" t="s">
        <v>201</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201</v>
      </c>
      <c r="CS19" s="217"/>
      <c r="CT19" s="217"/>
      <c r="CU19" s="217"/>
      <c r="CV19" s="217"/>
      <c r="CW19" s="217"/>
      <c r="CX19" s="217"/>
      <c r="CY19" s="279"/>
      <c r="CZ19" s="282" t="s">
        <v>201</v>
      </c>
      <c r="DA19" s="282"/>
      <c r="DB19" s="282"/>
      <c r="DC19" s="282"/>
      <c r="DD19" s="288" t="s">
        <v>201</v>
      </c>
      <c r="DE19" s="217"/>
      <c r="DF19" s="217"/>
      <c r="DG19" s="217"/>
      <c r="DH19" s="217"/>
      <c r="DI19" s="217"/>
      <c r="DJ19" s="217"/>
      <c r="DK19" s="217"/>
      <c r="DL19" s="217"/>
      <c r="DM19" s="217"/>
      <c r="DN19" s="217"/>
      <c r="DO19" s="217"/>
      <c r="DP19" s="279"/>
      <c r="DQ19" s="288" t="s">
        <v>201</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t="s">
        <v>201</v>
      </c>
      <c r="S20" s="217"/>
      <c r="T20" s="217"/>
      <c r="U20" s="217"/>
      <c r="V20" s="217"/>
      <c r="W20" s="217"/>
      <c r="X20" s="217"/>
      <c r="Y20" s="279"/>
      <c r="Z20" s="282" t="s">
        <v>201</v>
      </c>
      <c r="AA20" s="282"/>
      <c r="AB20" s="282"/>
      <c r="AC20" s="282"/>
      <c r="AD20" s="287" t="s">
        <v>201</v>
      </c>
      <c r="AE20" s="287"/>
      <c r="AF20" s="287"/>
      <c r="AG20" s="287"/>
      <c r="AH20" s="287"/>
      <c r="AI20" s="287"/>
      <c r="AJ20" s="287"/>
      <c r="AK20" s="287"/>
      <c r="AL20" s="283" t="s">
        <v>201</v>
      </c>
      <c r="AM20" s="238"/>
      <c r="AN20" s="238"/>
      <c r="AO20" s="296"/>
      <c r="AP20" s="261" t="s">
        <v>368</v>
      </c>
      <c r="AQ20" s="1"/>
      <c r="AR20" s="1"/>
      <c r="AS20" s="1"/>
      <c r="AT20" s="1"/>
      <c r="AU20" s="1"/>
      <c r="AV20" s="1"/>
      <c r="AW20" s="1"/>
      <c r="AX20" s="1"/>
      <c r="AY20" s="1"/>
      <c r="AZ20" s="1"/>
      <c r="BA20" s="1"/>
      <c r="BB20" s="1"/>
      <c r="BC20" s="1"/>
      <c r="BD20" s="1"/>
      <c r="BE20" s="1"/>
      <c r="BF20" s="269"/>
      <c r="BG20" s="274" t="s">
        <v>201</v>
      </c>
      <c r="BH20" s="217"/>
      <c r="BI20" s="217"/>
      <c r="BJ20" s="217"/>
      <c r="BK20" s="217"/>
      <c r="BL20" s="217"/>
      <c r="BM20" s="217"/>
      <c r="BN20" s="279"/>
      <c r="BO20" s="282" t="s">
        <v>201</v>
      </c>
      <c r="BP20" s="282"/>
      <c r="BQ20" s="282"/>
      <c r="BR20" s="282"/>
      <c r="BS20" s="287" t="s">
        <v>201</v>
      </c>
      <c r="BT20" s="287"/>
      <c r="BU20" s="287"/>
      <c r="BV20" s="287"/>
      <c r="BW20" s="287"/>
      <c r="BX20" s="287"/>
      <c r="BY20" s="287"/>
      <c r="BZ20" s="287"/>
      <c r="CA20" s="287"/>
      <c r="CB20" s="325"/>
      <c r="CD20" s="261" t="s">
        <v>194</v>
      </c>
      <c r="CE20" s="1"/>
      <c r="CF20" s="1"/>
      <c r="CG20" s="1"/>
      <c r="CH20" s="1"/>
      <c r="CI20" s="1"/>
      <c r="CJ20" s="1"/>
      <c r="CK20" s="1"/>
      <c r="CL20" s="1"/>
      <c r="CM20" s="1"/>
      <c r="CN20" s="1"/>
      <c r="CO20" s="1"/>
      <c r="CP20" s="1"/>
      <c r="CQ20" s="269"/>
      <c r="CR20" s="274">
        <v>5505731</v>
      </c>
      <c r="CS20" s="217"/>
      <c r="CT20" s="217"/>
      <c r="CU20" s="217"/>
      <c r="CV20" s="217"/>
      <c r="CW20" s="217"/>
      <c r="CX20" s="217"/>
      <c r="CY20" s="279"/>
      <c r="CZ20" s="282">
        <v>100</v>
      </c>
      <c r="DA20" s="282"/>
      <c r="DB20" s="282"/>
      <c r="DC20" s="282"/>
      <c r="DD20" s="288">
        <v>2181800</v>
      </c>
      <c r="DE20" s="217"/>
      <c r="DF20" s="217"/>
      <c r="DG20" s="217"/>
      <c r="DH20" s="217"/>
      <c r="DI20" s="217"/>
      <c r="DJ20" s="217"/>
      <c r="DK20" s="217"/>
      <c r="DL20" s="217"/>
      <c r="DM20" s="217"/>
      <c r="DN20" s="217"/>
      <c r="DO20" s="217"/>
      <c r="DP20" s="279"/>
      <c r="DQ20" s="288">
        <v>1770173</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1259577</v>
      </c>
      <c r="S21" s="217"/>
      <c r="T21" s="217"/>
      <c r="U21" s="217"/>
      <c r="V21" s="217"/>
      <c r="W21" s="217"/>
      <c r="X21" s="217"/>
      <c r="Y21" s="279"/>
      <c r="Z21" s="282">
        <v>22.3</v>
      </c>
      <c r="AA21" s="282"/>
      <c r="AB21" s="282"/>
      <c r="AC21" s="282"/>
      <c r="AD21" s="287">
        <v>891802</v>
      </c>
      <c r="AE21" s="287"/>
      <c r="AF21" s="287"/>
      <c r="AG21" s="287"/>
      <c r="AH21" s="287"/>
      <c r="AI21" s="287"/>
      <c r="AJ21" s="287"/>
      <c r="AK21" s="287"/>
      <c r="AL21" s="283">
        <v>82.6</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t="s">
        <v>201</v>
      </c>
      <c r="BH21" s="217"/>
      <c r="BI21" s="217"/>
      <c r="BJ21" s="217"/>
      <c r="BK21" s="217"/>
      <c r="BL21" s="217"/>
      <c r="BM21" s="217"/>
      <c r="BN21" s="279"/>
      <c r="BO21" s="282" t="s">
        <v>201</v>
      </c>
      <c r="BP21" s="282"/>
      <c r="BQ21" s="282"/>
      <c r="BR21" s="282"/>
      <c r="BS21" s="287" t="s">
        <v>201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891802</v>
      </c>
      <c r="S22" s="217"/>
      <c r="T22" s="217"/>
      <c r="U22" s="217"/>
      <c r="V22" s="217"/>
      <c r="W22" s="217"/>
      <c r="X22" s="217"/>
      <c r="Y22" s="279"/>
      <c r="Z22" s="282">
        <v>15.8</v>
      </c>
      <c r="AA22" s="282"/>
      <c r="AB22" s="282"/>
      <c r="AC22" s="282"/>
      <c r="AD22" s="287">
        <v>891802</v>
      </c>
      <c r="AE22" s="287"/>
      <c r="AF22" s="287"/>
      <c r="AG22" s="287"/>
      <c r="AH22" s="287"/>
      <c r="AI22" s="287"/>
      <c r="AJ22" s="287"/>
      <c r="AK22" s="287"/>
      <c r="AL22" s="283">
        <v>82.6</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201</v>
      </c>
      <c r="BH22" s="217"/>
      <c r="BI22" s="217"/>
      <c r="BJ22" s="217"/>
      <c r="BK22" s="217"/>
      <c r="BL22" s="217"/>
      <c r="BM22" s="217"/>
      <c r="BN22" s="279"/>
      <c r="BO22" s="282" t="s">
        <v>201</v>
      </c>
      <c r="BP22" s="282"/>
      <c r="BQ22" s="282"/>
      <c r="BR22" s="282"/>
      <c r="BS22" s="287" t="s">
        <v>201</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124579</v>
      </c>
      <c r="S23" s="217"/>
      <c r="T23" s="217"/>
      <c r="U23" s="217"/>
      <c r="V23" s="217"/>
      <c r="W23" s="217"/>
      <c r="X23" s="217"/>
      <c r="Y23" s="279"/>
      <c r="Z23" s="282">
        <v>2.2000000000000002</v>
      </c>
      <c r="AA23" s="282"/>
      <c r="AB23" s="282"/>
      <c r="AC23" s="282"/>
      <c r="AD23" s="287" t="s">
        <v>201</v>
      </c>
      <c r="AE23" s="287"/>
      <c r="AF23" s="287"/>
      <c r="AG23" s="287"/>
      <c r="AH23" s="287"/>
      <c r="AI23" s="287"/>
      <c r="AJ23" s="287"/>
      <c r="AK23" s="287"/>
      <c r="AL23" s="283" t="s">
        <v>201</v>
      </c>
      <c r="AM23" s="238"/>
      <c r="AN23" s="238"/>
      <c r="AO23" s="296"/>
      <c r="AP23" s="261" t="s">
        <v>65</v>
      </c>
      <c r="AQ23" s="300"/>
      <c r="AR23" s="300"/>
      <c r="AS23" s="300"/>
      <c r="AT23" s="300"/>
      <c r="AU23" s="300"/>
      <c r="AV23" s="300"/>
      <c r="AW23" s="300"/>
      <c r="AX23" s="300"/>
      <c r="AY23" s="300"/>
      <c r="AZ23" s="300"/>
      <c r="BA23" s="300"/>
      <c r="BB23" s="300"/>
      <c r="BC23" s="300"/>
      <c r="BD23" s="300"/>
      <c r="BE23" s="300"/>
      <c r="BF23" s="314"/>
      <c r="BG23" s="274" t="s">
        <v>201</v>
      </c>
      <c r="BH23" s="217"/>
      <c r="BI23" s="217"/>
      <c r="BJ23" s="217"/>
      <c r="BK23" s="217"/>
      <c r="BL23" s="217"/>
      <c r="BM23" s="217"/>
      <c r="BN23" s="279"/>
      <c r="BO23" s="282" t="s">
        <v>201</v>
      </c>
      <c r="BP23" s="282"/>
      <c r="BQ23" s="282"/>
      <c r="BR23" s="282"/>
      <c r="BS23" s="287" t="s">
        <v>201</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374</v>
      </c>
      <c r="CS23" s="139"/>
      <c r="CT23" s="139"/>
      <c r="CU23" s="139"/>
      <c r="CV23" s="139"/>
      <c r="CW23" s="139"/>
      <c r="CX23" s="139"/>
      <c r="CY23" s="144"/>
      <c r="CZ23" s="182" t="s">
        <v>378</v>
      </c>
      <c r="DA23" s="139"/>
      <c r="DB23" s="139"/>
      <c r="DC23" s="144"/>
      <c r="DD23" s="182" t="s">
        <v>298</v>
      </c>
      <c r="DE23" s="139"/>
      <c r="DF23" s="139"/>
      <c r="DG23" s="139"/>
      <c r="DH23" s="139"/>
      <c r="DI23" s="139"/>
      <c r="DJ23" s="139"/>
      <c r="DK23" s="144"/>
      <c r="DL23" s="345" t="s">
        <v>380</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v>243196</v>
      </c>
      <c r="S24" s="217"/>
      <c r="T24" s="217"/>
      <c r="U24" s="217"/>
      <c r="V24" s="217"/>
      <c r="W24" s="217"/>
      <c r="X24" s="217"/>
      <c r="Y24" s="279"/>
      <c r="Z24" s="282">
        <v>4.3</v>
      </c>
      <c r="AA24" s="282"/>
      <c r="AB24" s="282"/>
      <c r="AC24" s="282"/>
      <c r="AD24" s="287" t="s">
        <v>201</v>
      </c>
      <c r="AE24" s="287"/>
      <c r="AF24" s="287"/>
      <c r="AG24" s="287"/>
      <c r="AH24" s="287"/>
      <c r="AI24" s="287"/>
      <c r="AJ24" s="287"/>
      <c r="AK24" s="287"/>
      <c r="AL24" s="283" t="s">
        <v>201</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201</v>
      </c>
      <c r="BH24" s="217"/>
      <c r="BI24" s="217"/>
      <c r="BJ24" s="217"/>
      <c r="BK24" s="217"/>
      <c r="BL24" s="217"/>
      <c r="BM24" s="217"/>
      <c r="BN24" s="279"/>
      <c r="BO24" s="282" t="s">
        <v>201</v>
      </c>
      <c r="BP24" s="282"/>
      <c r="BQ24" s="282"/>
      <c r="BR24" s="282"/>
      <c r="BS24" s="287" t="s">
        <v>201</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630009</v>
      </c>
      <c r="CS24" s="276"/>
      <c r="CT24" s="276"/>
      <c r="CU24" s="276"/>
      <c r="CV24" s="276"/>
      <c r="CW24" s="276"/>
      <c r="CX24" s="276"/>
      <c r="CY24" s="278"/>
      <c r="CZ24" s="291">
        <v>11.4</v>
      </c>
      <c r="DA24" s="293"/>
      <c r="DB24" s="293"/>
      <c r="DC24" s="337"/>
      <c r="DD24" s="341">
        <v>544496</v>
      </c>
      <c r="DE24" s="276"/>
      <c r="DF24" s="276"/>
      <c r="DG24" s="276"/>
      <c r="DH24" s="276"/>
      <c r="DI24" s="276"/>
      <c r="DJ24" s="276"/>
      <c r="DK24" s="278"/>
      <c r="DL24" s="341">
        <v>508779</v>
      </c>
      <c r="DM24" s="276"/>
      <c r="DN24" s="276"/>
      <c r="DO24" s="276"/>
      <c r="DP24" s="276"/>
      <c r="DQ24" s="276"/>
      <c r="DR24" s="276"/>
      <c r="DS24" s="276"/>
      <c r="DT24" s="276"/>
      <c r="DU24" s="276"/>
      <c r="DV24" s="278"/>
      <c r="DW24" s="291">
        <v>47.1</v>
      </c>
      <c r="DX24" s="293"/>
      <c r="DY24" s="293"/>
      <c r="DZ24" s="293"/>
      <c r="EA24" s="293"/>
      <c r="EB24" s="293"/>
      <c r="EC24" s="295"/>
    </row>
    <row r="25" spans="2:133" ht="11.25" customHeight="1">
      <c r="B25" s="261" t="s">
        <v>87</v>
      </c>
      <c r="C25" s="1"/>
      <c r="D25" s="1"/>
      <c r="E25" s="1"/>
      <c r="F25" s="1"/>
      <c r="G25" s="1"/>
      <c r="H25" s="1"/>
      <c r="I25" s="1"/>
      <c r="J25" s="1"/>
      <c r="K25" s="1"/>
      <c r="L25" s="1"/>
      <c r="M25" s="1"/>
      <c r="N25" s="1"/>
      <c r="O25" s="1"/>
      <c r="P25" s="1"/>
      <c r="Q25" s="269"/>
      <c r="R25" s="274">
        <v>1443986</v>
      </c>
      <c r="S25" s="217"/>
      <c r="T25" s="217"/>
      <c r="U25" s="217"/>
      <c r="V25" s="217"/>
      <c r="W25" s="217"/>
      <c r="X25" s="217"/>
      <c r="Y25" s="279"/>
      <c r="Z25" s="282">
        <v>25.6</v>
      </c>
      <c r="AA25" s="282"/>
      <c r="AB25" s="282"/>
      <c r="AC25" s="282"/>
      <c r="AD25" s="287">
        <v>1076211</v>
      </c>
      <c r="AE25" s="287"/>
      <c r="AF25" s="287"/>
      <c r="AG25" s="287"/>
      <c r="AH25" s="287"/>
      <c r="AI25" s="287"/>
      <c r="AJ25" s="287"/>
      <c r="AK25" s="287"/>
      <c r="AL25" s="283">
        <v>99.7</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201</v>
      </c>
      <c r="BH25" s="217"/>
      <c r="BI25" s="217"/>
      <c r="BJ25" s="217"/>
      <c r="BK25" s="217"/>
      <c r="BL25" s="217"/>
      <c r="BM25" s="217"/>
      <c r="BN25" s="279"/>
      <c r="BO25" s="282" t="s">
        <v>201</v>
      </c>
      <c r="BP25" s="282"/>
      <c r="BQ25" s="282"/>
      <c r="BR25" s="282"/>
      <c r="BS25" s="287" t="s">
        <v>201</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365803</v>
      </c>
      <c r="CS25" s="313"/>
      <c r="CT25" s="313"/>
      <c r="CU25" s="313"/>
      <c r="CV25" s="313"/>
      <c r="CW25" s="313"/>
      <c r="CX25" s="313"/>
      <c r="CY25" s="332"/>
      <c r="CZ25" s="283">
        <v>6.6</v>
      </c>
      <c r="DA25" s="335"/>
      <c r="DB25" s="335"/>
      <c r="DC25" s="338"/>
      <c r="DD25" s="288">
        <v>353409</v>
      </c>
      <c r="DE25" s="313"/>
      <c r="DF25" s="313"/>
      <c r="DG25" s="313"/>
      <c r="DH25" s="313"/>
      <c r="DI25" s="313"/>
      <c r="DJ25" s="313"/>
      <c r="DK25" s="332"/>
      <c r="DL25" s="288">
        <v>318127</v>
      </c>
      <c r="DM25" s="313"/>
      <c r="DN25" s="313"/>
      <c r="DO25" s="313"/>
      <c r="DP25" s="313"/>
      <c r="DQ25" s="313"/>
      <c r="DR25" s="313"/>
      <c r="DS25" s="313"/>
      <c r="DT25" s="313"/>
      <c r="DU25" s="313"/>
      <c r="DV25" s="332"/>
      <c r="DW25" s="283">
        <v>29.5</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t="s">
        <v>201</v>
      </c>
      <c r="S26" s="217"/>
      <c r="T26" s="217"/>
      <c r="U26" s="217"/>
      <c r="V26" s="217"/>
      <c r="W26" s="217"/>
      <c r="X26" s="217"/>
      <c r="Y26" s="279"/>
      <c r="Z26" s="282" t="s">
        <v>201</v>
      </c>
      <c r="AA26" s="282"/>
      <c r="AB26" s="282"/>
      <c r="AC26" s="282"/>
      <c r="AD26" s="287" t="s">
        <v>201</v>
      </c>
      <c r="AE26" s="287"/>
      <c r="AF26" s="287"/>
      <c r="AG26" s="287"/>
      <c r="AH26" s="287"/>
      <c r="AI26" s="287"/>
      <c r="AJ26" s="287"/>
      <c r="AK26" s="287"/>
      <c r="AL26" s="283" t="s">
        <v>201</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201</v>
      </c>
      <c r="BH26" s="217"/>
      <c r="BI26" s="217"/>
      <c r="BJ26" s="217"/>
      <c r="BK26" s="217"/>
      <c r="BL26" s="217"/>
      <c r="BM26" s="217"/>
      <c r="BN26" s="279"/>
      <c r="BO26" s="282" t="s">
        <v>201</v>
      </c>
      <c r="BP26" s="282"/>
      <c r="BQ26" s="282"/>
      <c r="BR26" s="282"/>
      <c r="BS26" s="287" t="s">
        <v>201</v>
      </c>
      <c r="BT26" s="287"/>
      <c r="BU26" s="287"/>
      <c r="BV26" s="287"/>
      <c r="BW26" s="287"/>
      <c r="BX26" s="287"/>
      <c r="BY26" s="287"/>
      <c r="BZ26" s="287"/>
      <c r="CA26" s="287"/>
      <c r="CB26" s="325"/>
      <c r="CD26" s="261" t="s">
        <v>125</v>
      </c>
      <c r="CE26" s="1"/>
      <c r="CF26" s="1"/>
      <c r="CG26" s="1"/>
      <c r="CH26" s="1"/>
      <c r="CI26" s="1"/>
      <c r="CJ26" s="1"/>
      <c r="CK26" s="1"/>
      <c r="CL26" s="1"/>
      <c r="CM26" s="1"/>
      <c r="CN26" s="1"/>
      <c r="CO26" s="1"/>
      <c r="CP26" s="1"/>
      <c r="CQ26" s="269"/>
      <c r="CR26" s="274">
        <v>217274</v>
      </c>
      <c r="CS26" s="217"/>
      <c r="CT26" s="217"/>
      <c r="CU26" s="217"/>
      <c r="CV26" s="217"/>
      <c r="CW26" s="217"/>
      <c r="CX26" s="217"/>
      <c r="CY26" s="279"/>
      <c r="CZ26" s="283">
        <v>3.9</v>
      </c>
      <c r="DA26" s="335"/>
      <c r="DB26" s="335"/>
      <c r="DC26" s="338"/>
      <c r="DD26" s="288">
        <v>208447</v>
      </c>
      <c r="DE26" s="217"/>
      <c r="DF26" s="217"/>
      <c r="DG26" s="217"/>
      <c r="DH26" s="217"/>
      <c r="DI26" s="217"/>
      <c r="DJ26" s="217"/>
      <c r="DK26" s="279"/>
      <c r="DL26" s="288" t="s">
        <v>201</v>
      </c>
      <c r="DM26" s="217"/>
      <c r="DN26" s="217"/>
      <c r="DO26" s="217"/>
      <c r="DP26" s="217"/>
      <c r="DQ26" s="217"/>
      <c r="DR26" s="217"/>
      <c r="DS26" s="217"/>
      <c r="DT26" s="217"/>
      <c r="DU26" s="217"/>
      <c r="DV26" s="279"/>
      <c r="DW26" s="283" t="s">
        <v>201</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6592</v>
      </c>
      <c r="S27" s="217"/>
      <c r="T27" s="217"/>
      <c r="U27" s="217"/>
      <c r="V27" s="217"/>
      <c r="W27" s="217"/>
      <c r="X27" s="217"/>
      <c r="Y27" s="279"/>
      <c r="Z27" s="282">
        <v>0.1</v>
      </c>
      <c r="AA27" s="282"/>
      <c r="AB27" s="282"/>
      <c r="AC27" s="282"/>
      <c r="AD27" s="287" t="s">
        <v>201</v>
      </c>
      <c r="AE27" s="287"/>
      <c r="AF27" s="287"/>
      <c r="AG27" s="287"/>
      <c r="AH27" s="287"/>
      <c r="AI27" s="287"/>
      <c r="AJ27" s="287"/>
      <c r="AK27" s="287"/>
      <c r="AL27" s="283" t="s">
        <v>201</v>
      </c>
      <c r="AM27" s="238"/>
      <c r="AN27" s="238"/>
      <c r="AO27" s="296"/>
      <c r="AP27" s="261" t="s">
        <v>391</v>
      </c>
      <c r="AQ27" s="1"/>
      <c r="AR27" s="1"/>
      <c r="AS27" s="1"/>
      <c r="AT27" s="1"/>
      <c r="AU27" s="1"/>
      <c r="AV27" s="1"/>
      <c r="AW27" s="1"/>
      <c r="AX27" s="1"/>
      <c r="AY27" s="1"/>
      <c r="AZ27" s="1"/>
      <c r="BA27" s="1"/>
      <c r="BB27" s="1"/>
      <c r="BC27" s="1"/>
      <c r="BD27" s="1"/>
      <c r="BE27" s="1"/>
      <c r="BF27" s="269"/>
      <c r="BG27" s="274">
        <v>123890</v>
      </c>
      <c r="BH27" s="217"/>
      <c r="BI27" s="217"/>
      <c r="BJ27" s="217"/>
      <c r="BK27" s="217"/>
      <c r="BL27" s="217"/>
      <c r="BM27" s="217"/>
      <c r="BN27" s="279"/>
      <c r="BO27" s="282">
        <v>100</v>
      </c>
      <c r="BP27" s="282"/>
      <c r="BQ27" s="282"/>
      <c r="BR27" s="282"/>
      <c r="BS27" s="287" t="s">
        <v>201</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79051</v>
      </c>
      <c r="CS27" s="313"/>
      <c r="CT27" s="313"/>
      <c r="CU27" s="313"/>
      <c r="CV27" s="313"/>
      <c r="CW27" s="313"/>
      <c r="CX27" s="313"/>
      <c r="CY27" s="332"/>
      <c r="CZ27" s="283">
        <v>1.4</v>
      </c>
      <c r="DA27" s="335"/>
      <c r="DB27" s="335"/>
      <c r="DC27" s="338"/>
      <c r="DD27" s="288">
        <v>14932</v>
      </c>
      <c r="DE27" s="313"/>
      <c r="DF27" s="313"/>
      <c r="DG27" s="313"/>
      <c r="DH27" s="313"/>
      <c r="DI27" s="313"/>
      <c r="DJ27" s="313"/>
      <c r="DK27" s="332"/>
      <c r="DL27" s="288">
        <v>14497</v>
      </c>
      <c r="DM27" s="313"/>
      <c r="DN27" s="313"/>
      <c r="DO27" s="313"/>
      <c r="DP27" s="313"/>
      <c r="DQ27" s="313"/>
      <c r="DR27" s="313"/>
      <c r="DS27" s="313"/>
      <c r="DT27" s="313"/>
      <c r="DU27" s="313"/>
      <c r="DV27" s="332"/>
      <c r="DW27" s="283">
        <v>1.3</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53808</v>
      </c>
      <c r="S28" s="217"/>
      <c r="T28" s="217"/>
      <c r="U28" s="217"/>
      <c r="V28" s="217"/>
      <c r="W28" s="217"/>
      <c r="X28" s="217"/>
      <c r="Y28" s="279"/>
      <c r="Z28" s="282">
        <v>1</v>
      </c>
      <c r="AA28" s="282"/>
      <c r="AB28" s="282"/>
      <c r="AC28" s="282"/>
      <c r="AD28" s="287" t="s">
        <v>201</v>
      </c>
      <c r="AE28" s="287"/>
      <c r="AF28" s="287"/>
      <c r="AG28" s="287"/>
      <c r="AH28" s="287"/>
      <c r="AI28" s="287"/>
      <c r="AJ28" s="287"/>
      <c r="AK28" s="287"/>
      <c r="AL28" s="283" t="s">
        <v>201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185155</v>
      </c>
      <c r="CS28" s="217"/>
      <c r="CT28" s="217"/>
      <c r="CU28" s="217"/>
      <c r="CV28" s="217"/>
      <c r="CW28" s="217"/>
      <c r="CX28" s="217"/>
      <c r="CY28" s="279"/>
      <c r="CZ28" s="283">
        <v>3.4</v>
      </c>
      <c r="DA28" s="335"/>
      <c r="DB28" s="335"/>
      <c r="DC28" s="338"/>
      <c r="DD28" s="288">
        <v>176155</v>
      </c>
      <c r="DE28" s="217"/>
      <c r="DF28" s="217"/>
      <c r="DG28" s="217"/>
      <c r="DH28" s="217"/>
      <c r="DI28" s="217"/>
      <c r="DJ28" s="217"/>
      <c r="DK28" s="279"/>
      <c r="DL28" s="288">
        <v>176155</v>
      </c>
      <c r="DM28" s="217"/>
      <c r="DN28" s="217"/>
      <c r="DO28" s="217"/>
      <c r="DP28" s="217"/>
      <c r="DQ28" s="217"/>
      <c r="DR28" s="217"/>
      <c r="DS28" s="217"/>
      <c r="DT28" s="217"/>
      <c r="DU28" s="217"/>
      <c r="DV28" s="279"/>
      <c r="DW28" s="283">
        <v>16.3</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1808</v>
      </c>
      <c r="S29" s="217"/>
      <c r="T29" s="217"/>
      <c r="U29" s="217"/>
      <c r="V29" s="217"/>
      <c r="W29" s="217"/>
      <c r="X29" s="217"/>
      <c r="Y29" s="279"/>
      <c r="Z29" s="282">
        <v>0</v>
      </c>
      <c r="AA29" s="282"/>
      <c r="AB29" s="282"/>
      <c r="AC29" s="282"/>
      <c r="AD29" s="287" t="s">
        <v>201</v>
      </c>
      <c r="AE29" s="287"/>
      <c r="AF29" s="287"/>
      <c r="AG29" s="287"/>
      <c r="AH29" s="287"/>
      <c r="AI29" s="287"/>
      <c r="AJ29" s="287"/>
      <c r="AK29" s="287"/>
      <c r="AL29" s="283" t="s">
        <v>201</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178</v>
      </c>
      <c r="CE29" s="41"/>
      <c r="CF29" s="261" t="s">
        <v>24</v>
      </c>
      <c r="CG29" s="1"/>
      <c r="CH29" s="1"/>
      <c r="CI29" s="1"/>
      <c r="CJ29" s="1"/>
      <c r="CK29" s="1"/>
      <c r="CL29" s="1"/>
      <c r="CM29" s="1"/>
      <c r="CN29" s="1"/>
      <c r="CO29" s="1"/>
      <c r="CP29" s="1"/>
      <c r="CQ29" s="269"/>
      <c r="CR29" s="274">
        <v>185155</v>
      </c>
      <c r="CS29" s="313"/>
      <c r="CT29" s="313"/>
      <c r="CU29" s="313"/>
      <c r="CV29" s="313"/>
      <c r="CW29" s="313"/>
      <c r="CX29" s="313"/>
      <c r="CY29" s="332"/>
      <c r="CZ29" s="283">
        <v>3.4</v>
      </c>
      <c r="DA29" s="335"/>
      <c r="DB29" s="335"/>
      <c r="DC29" s="338"/>
      <c r="DD29" s="288">
        <v>176155</v>
      </c>
      <c r="DE29" s="313"/>
      <c r="DF29" s="313"/>
      <c r="DG29" s="313"/>
      <c r="DH29" s="313"/>
      <c r="DI29" s="313"/>
      <c r="DJ29" s="313"/>
      <c r="DK29" s="332"/>
      <c r="DL29" s="288">
        <v>176155</v>
      </c>
      <c r="DM29" s="313"/>
      <c r="DN29" s="313"/>
      <c r="DO29" s="313"/>
      <c r="DP29" s="313"/>
      <c r="DQ29" s="313"/>
      <c r="DR29" s="313"/>
      <c r="DS29" s="313"/>
      <c r="DT29" s="313"/>
      <c r="DU29" s="313"/>
      <c r="DV29" s="332"/>
      <c r="DW29" s="283">
        <v>16.3</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534236</v>
      </c>
      <c r="S30" s="217"/>
      <c r="T30" s="217"/>
      <c r="U30" s="217"/>
      <c r="V30" s="217"/>
      <c r="W30" s="217"/>
      <c r="X30" s="217"/>
      <c r="Y30" s="279"/>
      <c r="Z30" s="282">
        <v>9.5</v>
      </c>
      <c r="AA30" s="282"/>
      <c r="AB30" s="282"/>
      <c r="AC30" s="282"/>
      <c r="AD30" s="287" t="s">
        <v>201</v>
      </c>
      <c r="AE30" s="287"/>
      <c r="AF30" s="287"/>
      <c r="AG30" s="287"/>
      <c r="AH30" s="287"/>
      <c r="AI30" s="287"/>
      <c r="AJ30" s="287"/>
      <c r="AK30" s="287"/>
      <c r="AL30" s="283" t="s">
        <v>201</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394</v>
      </c>
      <c r="BH30" s="321"/>
      <c r="BI30" s="321"/>
      <c r="BJ30" s="321"/>
      <c r="BK30" s="321"/>
      <c r="BL30" s="321"/>
      <c r="BM30" s="321"/>
      <c r="BN30" s="321"/>
      <c r="BO30" s="321"/>
      <c r="BP30" s="321"/>
      <c r="BQ30" s="323"/>
      <c r="BR30" s="182" t="s">
        <v>395</v>
      </c>
      <c r="BS30" s="321"/>
      <c r="BT30" s="321"/>
      <c r="BU30" s="321"/>
      <c r="BV30" s="321"/>
      <c r="BW30" s="321"/>
      <c r="BX30" s="321"/>
      <c r="BY30" s="321"/>
      <c r="BZ30" s="321"/>
      <c r="CA30" s="321"/>
      <c r="CB30" s="323"/>
      <c r="CD30" s="134"/>
      <c r="CE30" s="42"/>
      <c r="CF30" s="261" t="s">
        <v>396</v>
      </c>
      <c r="CG30" s="1"/>
      <c r="CH30" s="1"/>
      <c r="CI30" s="1"/>
      <c r="CJ30" s="1"/>
      <c r="CK30" s="1"/>
      <c r="CL30" s="1"/>
      <c r="CM30" s="1"/>
      <c r="CN30" s="1"/>
      <c r="CO30" s="1"/>
      <c r="CP30" s="1"/>
      <c r="CQ30" s="269"/>
      <c r="CR30" s="274">
        <v>182252</v>
      </c>
      <c r="CS30" s="217"/>
      <c r="CT30" s="217"/>
      <c r="CU30" s="217"/>
      <c r="CV30" s="217"/>
      <c r="CW30" s="217"/>
      <c r="CX30" s="217"/>
      <c r="CY30" s="279"/>
      <c r="CZ30" s="283">
        <v>3.3</v>
      </c>
      <c r="DA30" s="335"/>
      <c r="DB30" s="335"/>
      <c r="DC30" s="338"/>
      <c r="DD30" s="288">
        <v>173252</v>
      </c>
      <c r="DE30" s="217"/>
      <c r="DF30" s="217"/>
      <c r="DG30" s="217"/>
      <c r="DH30" s="217"/>
      <c r="DI30" s="217"/>
      <c r="DJ30" s="217"/>
      <c r="DK30" s="279"/>
      <c r="DL30" s="288">
        <v>173252</v>
      </c>
      <c r="DM30" s="217"/>
      <c r="DN30" s="217"/>
      <c r="DO30" s="217"/>
      <c r="DP30" s="217"/>
      <c r="DQ30" s="217"/>
      <c r="DR30" s="217"/>
      <c r="DS30" s="217"/>
      <c r="DT30" s="217"/>
      <c r="DU30" s="217"/>
      <c r="DV30" s="279"/>
      <c r="DW30" s="283">
        <v>16</v>
      </c>
      <c r="DX30" s="335"/>
      <c r="DY30" s="335"/>
      <c r="DZ30" s="335"/>
      <c r="EA30" s="335"/>
      <c r="EB30" s="335"/>
      <c r="EC30" s="360"/>
    </row>
    <row r="31" spans="2:133" ht="11.25" customHeight="1">
      <c r="B31" s="262" t="s">
        <v>57</v>
      </c>
      <c r="C31" s="266"/>
      <c r="D31" s="266"/>
      <c r="E31" s="266"/>
      <c r="F31" s="266"/>
      <c r="G31" s="266"/>
      <c r="H31" s="266"/>
      <c r="I31" s="266"/>
      <c r="J31" s="266"/>
      <c r="K31" s="266"/>
      <c r="L31" s="266"/>
      <c r="M31" s="266"/>
      <c r="N31" s="266"/>
      <c r="O31" s="266"/>
      <c r="P31" s="266"/>
      <c r="Q31" s="270"/>
      <c r="R31" s="274" t="s">
        <v>201</v>
      </c>
      <c r="S31" s="217"/>
      <c r="T31" s="217"/>
      <c r="U31" s="217"/>
      <c r="V31" s="217"/>
      <c r="W31" s="217"/>
      <c r="X31" s="217"/>
      <c r="Y31" s="279"/>
      <c r="Z31" s="282" t="s">
        <v>201</v>
      </c>
      <c r="AA31" s="282"/>
      <c r="AB31" s="282"/>
      <c r="AC31" s="282"/>
      <c r="AD31" s="287" t="s">
        <v>201</v>
      </c>
      <c r="AE31" s="287"/>
      <c r="AF31" s="287"/>
      <c r="AG31" s="287"/>
      <c r="AH31" s="287"/>
      <c r="AI31" s="287"/>
      <c r="AJ31" s="287"/>
      <c r="AK31" s="287"/>
      <c r="AL31" s="283" t="s">
        <v>201</v>
      </c>
      <c r="AM31" s="238"/>
      <c r="AN31" s="238"/>
      <c r="AO31" s="296"/>
      <c r="AP31" s="163" t="s">
        <v>10</v>
      </c>
      <c r="AQ31" s="178"/>
      <c r="AR31" s="178"/>
      <c r="AS31" s="178"/>
      <c r="AT31" s="306" t="s">
        <v>397</v>
      </c>
      <c r="AU31" s="265"/>
      <c r="AV31" s="265"/>
      <c r="AW31" s="265"/>
      <c r="AX31" s="260" t="s">
        <v>273</v>
      </c>
      <c r="AY31" s="265"/>
      <c r="AZ31" s="265"/>
      <c r="BA31" s="265"/>
      <c r="BB31" s="265"/>
      <c r="BC31" s="265"/>
      <c r="BD31" s="265"/>
      <c r="BE31" s="265"/>
      <c r="BF31" s="268"/>
      <c r="BG31" s="318">
        <v>99.4</v>
      </c>
      <c r="BH31" s="322"/>
      <c r="BI31" s="322"/>
      <c r="BJ31" s="322"/>
      <c r="BK31" s="322"/>
      <c r="BL31" s="322"/>
      <c r="BM31" s="293">
        <v>99.4</v>
      </c>
      <c r="BN31" s="322"/>
      <c r="BO31" s="322"/>
      <c r="BP31" s="322"/>
      <c r="BQ31" s="324"/>
      <c r="BR31" s="318">
        <v>99.9</v>
      </c>
      <c r="BS31" s="322"/>
      <c r="BT31" s="322"/>
      <c r="BU31" s="322"/>
      <c r="BV31" s="322"/>
      <c r="BW31" s="322"/>
      <c r="BX31" s="293">
        <v>99.9</v>
      </c>
      <c r="BY31" s="322"/>
      <c r="BZ31" s="322"/>
      <c r="CA31" s="322"/>
      <c r="CB31" s="324"/>
      <c r="CD31" s="134"/>
      <c r="CE31" s="42"/>
      <c r="CF31" s="261" t="s">
        <v>314</v>
      </c>
      <c r="CG31" s="1"/>
      <c r="CH31" s="1"/>
      <c r="CI31" s="1"/>
      <c r="CJ31" s="1"/>
      <c r="CK31" s="1"/>
      <c r="CL31" s="1"/>
      <c r="CM31" s="1"/>
      <c r="CN31" s="1"/>
      <c r="CO31" s="1"/>
      <c r="CP31" s="1"/>
      <c r="CQ31" s="269"/>
      <c r="CR31" s="274">
        <v>2903</v>
      </c>
      <c r="CS31" s="313"/>
      <c r="CT31" s="313"/>
      <c r="CU31" s="313"/>
      <c r="CV31" s="313"/>
      <c r="CW31" s="313"/>
      <c r="CX31" s="313"/>
      <c r="CY31" s="332"/>
      <c r="CZ31" s="283">
        <v>0.1</v>
      </c>
      <c r="DA31" s="335"/>
      <c r="DB31" s="335"/>
      <c r="DC31" s="338"/>
      <c r="DD31" s="288">
        <v>2903</v>
      </c>
      <c r="DE31" s="313"/>
      <c r="DF31" s="313"/>
      <c r="DG31" s="313"/>
      <c r="DH31" s="313"/>
      <c r="DI31" s="313"/>
      <c r="DJ31" s="313"/>
      <c r="DK31" s="332"/>
      <c r="DL31" s="288">
        <v>2903</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398</v>
      </c>
      <c r="C32" s="1"/>
      <c r="D32" s="1"/>
      <c r="E32" s="1"/>
      <c r="F32" s="1"/>
      <c r="G32" s="1"/>
      <c r="H32" s="1"/>
      <c r="I32" s="1"/>
      <c r="J32" s="1"/>
      <c r="K32" s="1"/>
      <c r="L32" s="1"/>
      <c r="M32" s="1"/>
      <c r="N32" s="1"/>
      <c r="O32" s="1"/>
      <c r="P32" s="1"/>
      <c r="Q32" s="269"/>
      <c r="R32" s="274">
        <v>1622922</v>
      </c>
      <c r="S32" s="217"/>
      <c r="T32" s="217"/>
      <c r="U32" s="217"/>
      <c r="V32" s="217"/>
      <c r="W32" s="217"/>
      <c r="X32" s="217"/>
      <c r="Y32" s="279"/>
      <c r="Z32" s="282">
        <v>28.8</v>
      </c>
      <c r="AA32" s="282"/>
      <c r="AB32" s="282"/>
      <c r="AC32" s="282"/>
      <c r="AD32" s="287" t="s">
        <v>201</v>
      </c>
      <c r="AE32" s="287"/>
      <c r="AF32" s="287"/>
      <c r="AG32" s="287"/>
      <c r="AH32" s="287"/>
      <c r="AI32" s="287"/>
      <c r="AJ32" s="287"/>
      <c r="AK32" s="287"/>
      <c r="AL32" s="283" t="s">
        <v>201</v>
      </c>
      <c r="AM32" s="238"/>
      <c r="AN32" s="238"/>
      <c r="AO32" s="296"/>
      <c r="AP32" s="299"/>
      <c r="AQ32" s="29"/>
      <c r="AR32" s="29"/>
      <c r="AS32" s="29"/>
      <c r="AT32" s="307"/>
      <c r="AU32" s="1" t="s">
        <v>245</v>
      </c>
      <c r="AX32" s="261" t="s">
        <v>375</v>
      </c>
      <c r="AY32" s="1"/>
      <c r="AZ32" s="1"/>
      <c r="BA32" s="1"/>
      <c r="BB32" s="1"/>
      <c r="BC32" s="1"/>
      <c r="BD32" s="1"/>
      <c r="BE32" s="1"/>
      <c r="BF32" s="269"/>
      <c r="BG32" s="319">
        <v>99.2</v>
      </c>
      <c r="BH32" s="313"/>
      <c r="BI32" s="313"/>
      <c r="BJ32" s="313"/>
      <c r="BK32" s="313"/>
      <c r="BL32" s="313"/>
      <c r="BM32" s="238">
        <v>99.2</v>
      </c>
      <c r="BN32" s="313"/>
      <c r="BO32" s="313"/>
      <c r="BP32" s="313"/>
      <c r="BQ32" s="316"/>
      <c r="BR32" s="319">
        <v>99.8</v>
      </c>
      <c r="BS32" s="313"/>
      <c r="BT32" s="313"/>
      <c r="BU32" s="313"/>
      <c r="BV32" s="313"/>
      <c r="BW32" s="313"/>
      <c r="BX32" s="238">
        <v>99.8</v>
      </c>
      <c r="BY32" s="313"/>
      <c r="BZ32" s="313"/>
      <c r="CA32" s="313"/>
      <c r="CB32" s="316"/>
      <c r="CD32" s="135"/>
      <c r="CE32" s="142"/>
      <c r="CF32" s="261" t="s">
        <v>400</v>
      </c>
      <c r="CG32" s="1"/>
      <c r="CH32" s="1"/>
      <c r="CI32" s="1"/>
      <c r="CJ32" s="1"/>
      <c r="CK32" s="1"/>
      <c r="CL32" s="1"/>
      <c r="CM32" s="1"/>
      <c r="CN32" s="1"/>
      <c r="CO32" s="1"/>
      <c r="CP32" s="1"/>
      <c r="CQ32" s="269"/>
      <c r="CR32" s="274" t="s">
        <v>201</v>
      </c>
      <c r="CS32" s="217"/>
      <c r="CT32" s="217"/>
      <c r="CU32" s="217"/>
      <c r="CV32" s="217"/>
      <c r="CW32" s="217"/>
      <c r="CX32" s="217"/>
      <c r="CY32" s="279"/>
      <c r="CZ32" s="283" t="s">
        <v>201</v>
      </c>
      <c r="DA32" s="335"/>
      <c r="DB32" s="335"/>
      <c r="DC32" s="338"/>
      <c r="DD32" s="288" t="s">
        <v>201</v>
      </c>
      <c r="DE32" s="217"/>
      <c r="DF32" s="217"/>
      <c r="DG32" s="217"/>
      <c r="DH32" s="217"/>
      <c r="DI32" s="217"/>
      <c r="DJ32" s="217"/>
      <c r="DK32" s="279"/>
      <c r="DL32" s="288" t="s">
        <v>201</v>
      </c>
      <c r="DM32" s="217"/>
      <c r="DN32" s="217"/>
      <c r="DO32" s="217"/>
      <c r="DP32" s="217"/>
      <c r="DQ32" s="217"/>
      <c r="DR32" s="217"/>
      <c r="DS32" s="217"/>
      <c r="DT32" s="217"/>
      <c r="DU32" s="217"/>
      <c r="DV32" s="279"/>
      <c r="DW32" s="283" t="s">
        <v>201</v>
      </c>
      <c r="DX32" s="335"/>
      <c r="DY32" s="335"/>
      <c r="DZ32" s="335"/>
      <c r="EA32" s="335"/>
      <c r="EB32" s="335"/>
      <c r="EC32" s="360"/>
    </row>
    <row r="33" spans="2:133" ht="11.25" customHeight="1">
      <c r="B33" s="261" t="s">
        <v>135</v>
      </c>
      <c r="C33" s="1"/>
      <c r="D33" s="1"/>
      <c r="E33" s="1"/>
      <c r="F33" s="1"/>
      <c r="G33" s="1"/>
      <c r="H33" s="1"/>
      <c r="I33" s="1"/>
      <c r="J33" s="1"/>
      <c r="K33" s="1"/>
      <c r="L33" s="1"/>
      <c r="M33" s="1"/>
      <c r="N33" s="1"/>
      <c r="O33" s="1"/>
      <c r="P33" s="1"/>
      <c r="Q33" s="269"/>
      <c r="R33" s="274">
        <v>16457</v>
      </c>
      <c r="S33" s="217"/>
      <c r="T33" s="217"/>
      <c r="U33" s="217"/>
      <c r="V33" s="217"/>
      <c r="W33" s="217"/>
      <c r="X33" s="217"/>
      <c r="Y33" s="279"/>
      <c r="Z33" s="282">
        <v>0.3</v>
      </c>
      <c r="AA33" s="282"/>
      <c r="AB33" s="282"/>
      <c r="AC33" s="282"/>
      <c r="AD33" s="287">
        <v>10</v>
      </c>
      <c r="AE33" s="287"/>
      <c r="AF33" s="287"/>
      <c r="AG33" s="287"/>
      <c r="AH33" s="287"/>
      <c r="AI33" s="287"/>
      <c r="AJ33" s="287"/>
      <c r="AK33" s="287"/>
      <c r="AL33" s="283">
        <v>0</v>
      </c>
      <c r="AM33" s="238"/>
      <c r="AN33" s="238"/>
      <c r="AO33" s="296"/>
      <c r="AP33" s="177"/>
      <c r="AQ33" s="179"/>
      <c r="AR33" s="179"/>
      <c r="AS33" s="179"/>
      <c r="AT33" s="308"/>
      <c r="AU33" s="267"/>
      <c r="AV33" s="267"/>
      <c r="AW33" s="267"/>
      <c r="AX33" s="263" t="s">
        <v>163</v>
      </c>
      <c r="AY33" s="267"/>
      <c r="AZ33" s="267"/>
      <c r="BA33" s="267"/>
      <c r="BB33" s="267"/>
      <c r="BC33" s="267"/>
      <c r="BD33" s="267"/>
      <c r="BE33" s="267"/>
      <c r="BF33" s="271"/>
      <c r="BG33" s="320">
        <v>99.5</v>
      </c>
      <c r="BH33" s="312"/>
      <c r="BI33" s="312"/>
      <c r="BJ33" s="312"/>
      <c r="BK33" s="312"/>
      <c r="BL33" s="312"/>
      <c r="BM33" s="294">
        <v>99.5</v>
      </c>
      <c r="BN33" s="312"/>
      <c r="BO33" s="312"/>
      <c r="BP33" s="312"/>
      <c r="BQ33" s="317"/>
      <c r="BR33" s="320">
        <v>100</v>
      </c>
      <c r="BS33" s="312"/>
      <c r="BT33" s="312"/>
      <c r="BU33" s="312"/>
      <c r="BV33" s="312"/>
      <c r="BW33" s="312"/>
      <c r="BX33" s="294">
        <v>100</v>
      </c>
      <c r="BY33" s="312"/>
      <c r="BZ33" s="312"/>
      <c r="CA33" s="312"/>
      <c r="CB33" s="317"/>
      <c r="CD33" s="261" t="s">
        <v>401</v>
      </c>
      <c r="CE33" s="1"/>
      <c r="CF33" s="1"/>
      <c r="CG33" s="1"/>
      <c r="CH33" s="1"/>
      <c r="CI33" s="1"/>
      <c r="CJ33" s="1"/>
      <c r="CK33" s="1"/>
      <c r="CL33" s="1"/>
      <c r="CM33" s="1"/>
      <c r="CN33" s="1"/>
      <c r="CO33" s="1"/>
      <c r="CP33" s="1"/>
      <c r="CQ33" s="269"/>
      <c r="CR33" s="274">
        <v>2693922</v>
      </c>
      <c r="CS33" s="313"/>
      <c r="CT33" s="313"/>
      <c r="CU33" s="313"/>
      <c r="CV33" s="313"/>
      <c r="CW33" s="313"/>
      <c r="CX33" s="313"/>
      <c r="CY33" s="332"/>
      <c r="CZ33" s="283">
        <v>48.9</v>
      </c>
      <c r="DA33" s="335"/>
      <c r="DB33" s="335"/>
      <c r="DC33" s="338"/>
      <c r="DD33" s="288">
        <v>973378</v>
      </c>
      <c r="DE33" s="313"/>
      <c r="DF33" s="313"/>
      <c r="DG33" s="313"/>
      <c r="DH33" s="313"/>
      <c r="DI33" s="313"/>
      <c r="DJ33" s="313"/>
      <c r="DK33" s="332"/>
      <c r="DL33" s="288">
        <v>397738</v>
      </c>
      <c r="DM33" s="313"/>
      <c r="DN33" s="313"/>
      <c r="DO33" s="313"/>
      <c r="DP33" s="313"/>
      <c r="DQ33" s="313"/>
      <c r="DR33" s="313"/>
      <c r="DS33" s="313"/>
      <c r="DT33" s="313"/>
      <c r="DU33" s="313"/>
      <c r="DV33" s="332"/>
      <c r="DW33" s="283">
        <v>36.799999999999997</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55487</v>
      </c>
      <c r="S34" s="217"/>
      <c r="T34" s="217"/>
      <c r="U34" s="217"/>
      <c r="V34" s="217"/>
      <c r="W34" s="217"/>
      <c r="X34" s="217"/>
      <c r="Y34" s="279"/>
      <c r="Z34" s="282">
        <v>1</v>
      </c>
      <c r="AA34" s="282"/>
      <c r="AB34" s="282"/>
      <c r="AC34" s="282"/>
      <c r="AD34" s="287" t="s">
        <v>201</v>
      </c>
      <c r="AE34" s="287"/>
      <c r="AF34" s="287"/>
      <c r="AG34" s="287"/>
      <c r="AH34" s="287"/>
      <c r="AI34" s="287"/>
      <c r="AJ34" s="287"/>
      <c r="AK34" s="287"/>
      <c r="AL34" s="283" t="s">
        <v>201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404</v>
      </c>
      <c r="CE34" s="1"/>
      <c r="CF34" s="1"/>
      <c r="CG34" s="1"/>
      <c r="CH34" s="1"/>
      <c r="CI34" s="1"/>
      <c r="CJ34" s="1"/>
      <c r="CK34" s="1"/>
      <c r="CL34" s="1"/>
      <c r="CM34" s="1"/>
      <c r="CN34" s="1"/>
      <c r="CO34" s="1"/>
      <c r="CP34" s="1"/>
      <c r="CQ34" s="269"/>
      <c r="CR34" s="274">
        <v>694570</v>
      </c>
      <c r="CS34" s="217"/>
      <c r="CT34" s="217"/>
      <c r="CU34" s="217"/>
      <c r="CV34" s="217"/>
      <c r="CW34" s="217"/>
      <c r="CX34" s="217"/>
      <c r="CY34" s="279"/>
      <c r="CZ34" s="283">
        <v>12.6</v>
      </c>
      <c r="DA34" s="335"/>
      <c r="DB34" s="335"/>
      <c r="DC34" s="338"/>
      <c r="DD34" s="288">
        <v>323611</v>
      </c>
      <c r="DE34" s="217"/>
      <c r="DF34" s="217"/>
      <c r="DG34" s="217"/>
      <c r="DH34" s="217"/>
      <c r="DI34" s="217"/>
      <c r="DJ34" s="217"/>
      <c r="DK34" s="279"/>
      <c r="DL34" s="288">
        <v>147021</v>
      </c>
      <c r="DM34" s="217"/>
      <c r="DN34" s="217"/>
      <c r="DO34" s="217"/>
      <c r="DP34" s="217"/>
      <c r="DQ34" s="217"/>
      <c r="DR34" s="217"/>
      <c r="DS34" s="217"/>
      <c r="DT34" s="217"/>
      <c r="DU34" s="217"/>
      <c r="DV34" s="279"/>
      <c r="DW34" s="283">
        <v>13.6</v>
      </c>
      <c r="DX34" s="335"/>
      <c r="DY34" s="335"/>
      <c r="DZ34" s="335"/>
      <c r="EA34" s="335"/>
      <c r="EB34" s="335"/>
      <c r="EC34" s="360"/>
    </row>
    <row r="35" spans="2:133" ht="11.25" customHeight="1">
      <c r="B35" s="261" t="s">
        <v>406</v>
      </c>
      <c r="C35" s="1"/>
      <c r="D35" s="1"/>
      <c r="E35" s="1"/>
      <c r="F35" s="1"/>
      <c r="G35" s="1"/>
      <c r="H35" s="1"/>
      <c r="I35" s="1"/>
      <c r="J35" s="1"/>
      <c r="K35" s="1"/>
      <c r="L35" s="1"/>
      <c r="M35" s="1"/>
      <c r="N35" s="1"/>
      <c r="O35" s="1"/>
      <c r="P35" s="1"/>
      <c r="Q35" s="269"/>
      <c r="R35" s="274">
        <v>1329874</v>
      </c>
      <c r="S35" s="217"/>
      <c r="T35" s="217"/>
      <c r="U35" s="217"/>
      <c r="V35" s="217"/>
      <c r="W35" s="217"/>
      <c r="X35" s="217"/>
      <c r="Y35" s="279"/>
      <c r="Z35" s="282">
        <v>23.6</v>
      </c>
      <c r="AA35" s="282"/>
      <c r="AB35" s="282"/>
      <c r="AC35" s="282"/>
      <c r="AD35" s="287" t="s">
        <v>201</v>
      </c>
      <c r="AE35" s="287"/>
      <c r="AF35" s="287"/>
      <c r="AG35" s="287"/>
      <c r="AH35" s="287"/>
      <c r="AI35" s="287"/>
      <c r="AJ35" s="287"/>
      <c r="AK35" s="287"/>
      <c r="AL35" s="283" t="s">
        <v>201</v>
      </c>
      <c r="AM35" s="238"/>
      <c r="AN35" s="238"/>
      <c r="AO35" s="296"/>
      <c r="AP35" s="95"/>
      <c r="AQ35" s="182" t="s">
        <v>407</v>
      </c>
      <c r="AR35" s="139"/>
      <c r="AS35" s="139"/>
      <c r="AT35" s="139"/>
      <c r="AU35" s="139"/>
      <c r="AV35" s="139"/>
      <c r="AW35" s="139"/>
      <c r="AX35" s="139"/>
      <c r="AY35" s="139"/>
      <c r="AZ35" s="139"/>
      <c r="BA35" s="139"/>
      <c r="BB35" s="139"/>
      <c r="BC35" s="139"/>
      <c r="BD35" s="139"/>
      <c r="BE35" s="139"/>
      <c r="BF35" s="144"/>
      <c r="BG35" s="182" t="s">
        <v>209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408</v>
      </c>
      <c r="CE35" s="1"/>
      <c r="CF35" s="1"/>
      <c r="CG35" s="1"/>
      <c r="CH35" s="1"/>
      <c r="CI35" s="1"/>
      <c r="CJ35" s="1"/>
      <c r="CK35" s="1"/>
      <c r="CL35" s="1"/>
      <c r="CM35" s="1"/>
      <c r="CN35" s="1"/>
      <c r="CO35" s="1"/>
      <c r="CP35" s="1"/>
      <c r="CQ35" s="269"/>
      <c r="CR35" s="274">
        <v>107585</v>
      </c>
      <c r="CS35" s="313"/>
      <c r="CT35" s="313"/>
      <c r="CU35" s="313"/>
      <c r="CV35" s="313"/>
      <c r="CW35" s="313"/>
      <c r="CX35" s="313"/>
      <c r="CY35" s="332"/>
      <c r="CZ35" s="283">
        <v>2</v>
      </c>
      <c r="DA35" s="335"/>
      <c r="DB35" s="335"/>
      <c r="DC35" s="338"/>
      <c r="DD35" s="288">
        <v>24417</v>
      </c>
      <c r="DE35" s="313"/>
      <c r="DF35" s="313"/>
      <c r="DG35" s="313"/>
      <c r="DH35" s="313"/>
      <c r="DI35" s="313"/>
      <c r="DJ35" s="313"/>
      <c r="DK35" s="332"/>
      <c r="DL35" s="288">
        <v>11944</v>
      </c>
      <c r="DM35" s="313"/>
      <c r="DN35" s="313"/>
      <c r="DO35" s="313"/>
      <c r="DP35" s="313"/>
      <c r="DQ35" s="313"/>
      <c r="DR35" s="313"/>
      <c r="DS35" s="313"/>
      <c r="DT35" s="313"/>
      <c r="DU35" s="313"/>
      <c r="DV35" s="332"/>
      <c r="DW35" s="283">
        <v>1.1000000000000001</v>
      </c>
      <c r="DX35" s="335"/>
      <c r="DY35" s="335"/>
      <c r="DZ35" s="335"/>
      <c r="EA35" s="335"/>
      <c r="EB35" s="335"/>
      <c r="EC35" s="360"/>
    </row>
    <row r="36" spans="2:133" ht="11.25" customHeight="1">
      <c r="B36" s="261" t="s">
        <v>376</v>
      </c>
      <c r="C36" s="1"/>
      <c r="D36" s="1"/>
      <c r="E36" s="1"/>
      <c r="F36" s="1"/>
      <c r="G36" s="1"/>
      <c r="H36" s="1"/>
      <c r="I36" s="1"/>
      <c r="J36" s="1"/>
      <c r="K36" s="1"/>
      <c r="L36" s="1"/>
      <c r="M36" s="1"/>
      <c r="N36" s="1"/>
      <c r="O36" s="1"/>
      <c r="P36" s="1"/>
      <c r="Q36" s="269"/>
      <c r="R36" s="274">
        <v>353264</v>
      </c>
      <c r="S36" s="217"/>
      <c r="T36" s="217"/>
      <c r="U36" s="217"/>
      <c r="V36" s="217"/>
      <c r="W36" s="217"/>
      <c r="X36" s="217"/>
      <c r="Y36" s="279"/>
      <c r="Z36" s="282">
        <v>6.3</v>
      </c>
      <c r="AA36" s="282"/>
      <c r="AB36" s="282"/>
      <c r="AC36" s="282"/>
      <c r="AD36" s="287" t="s">
        <v>201</v>
      </c>
      <c r="AE36" s="287"/>
      <c r="AF36" s="287"/>
      <c r="AG36" s="287"/>
      <c r="AH36" s="287"/>
      <c r="AI36" s="287"/>
      <c r="AJ36" s="287"/>
      <c r="AK36" s="287"/>
      <c r="AL36" s="283" t="s">
        <v>201</v>
      </c>
      <c r="AM36" s="238"/>
      <c r="AN36" s="238"/>
      <c r="AO36" s="296"/>
      <c r="AP36" s="95"/>
      <c r="AQ36" s="301" t="s">
        <v>391</v>
      </c>
      <c r="AR36" s="304"/>
      <c r="AS36" s="304"/>
      <c r="AT36" s="304"/>
      <c r="AU36" s="304"/>
      <c r="AV36" s="304"/>
      <c r="AW36" s="304"/>
      <c r="AX36" s="304"/>
      <c r="AY36" s="309"/>
      <c r="AZ36" s="273">
        <v>102941</v>
      </c>
      <c r="BA36" s="276"/>
      <c r="BB36" s="276"/>
      <c r="BC36" s="276"/>
      <c r="BD36" s="276"/>
      <c r="BE36" s="276"/>
      <c r="BF36" s="315"/>
      <c r="BG36" s="260" t="s">
        <v>411</v>
      </c>
      <c r="BH36" s="265"/>
      <c r="BI36" s="265"/>
      <c r="BJ36" s="265"/>
      <c r="BK36" s="265"/>
      <c r="BL36" s="265"/>
      <c r="BM36" s="265"/>
      <c r="BN36" s="265"/>
      <c r="BO36" s="265"/>
      <c r="BP36" s="265"/>
      <c r="BQ36" s="265"/>
      <c r="BR36" s="265"/>
      <c r="BS36" s="265"/>
      <c r="BT36" s="265"/>
      <c r="BU36" s="268"/>
      <c r="BV36" s="273">
        <v>77531</v>
      </c>
      <c r="BW36" s="276"/>
      <c r="BX36" s="276"/>
      <c r="BY36" s="276"/>
      <c r="BZ36" s="276"/>
      <c r="CA36" s="276"/>
      <c r="CB36" s="315"/>
      <c r="CD36" s="261" t="s">
        <v>32</v>
      </c>
      <c r="CE36" s="1"/>
      <c r="CF36" s="1"/>
      <c r="CG36" s="1"/>
      <c r="CH36" s="1"/>
      <c r="CI36" s="1"/>
      <c r="CJ36" s="1"/>
      <c r="CK36" s="1"/>
      <c r="CL36" s="1"/>
      <c r="CM36" s="1"/>
      <c r="CN36" s="1"/>
      <c r="CO36" s="1"/>
      <c r="CP36" s="1"/>
      <c r="CQ36" s="269"/>
      <c r="CR36" s="274">
        <v>576466</v>
      </c>
      <c r="CS36" s="217"/>
      <c r="CT36" s="217"/>
      <c r="CU36" s="217"/>
      <c r="CV36" s="217"/>
      <c r="CW36" s="217"/>
      <c r="CX36" s="217"/>
      <c r="CY36" s="279"/>
      <c r="CZ36" s="283">
        <v>10.5</v>
      </c>
      <c r="DA36" s="335"/>
      <c r="DB36" s="335"/>
      <c r="DC36" s="338"/>
      <c r="DD36" s="288">
        <v>203619</v>
      </c>
      <c r="DE36" s="217"/>
      <c r="DF36" s="217"/>
      <c r="DG36" s="217"/>
      <c r="DH36" s="217"/>
      <c r="DI36" s="217"/>
      <c r="DJ36" s="217"/>
      <c r="DK36" s="279"/>
      <c r="DL36" s="288">
        <v>159361</v>
      </c>
      <c r="DM36" s="217"/>
      <c r="DN36" s="217"/>
      <c r="DO36" s="217"/>
      <c r="DP36" s="217"/>
      <c r="DQ36" s="217"/>
      <c r="DR36" s="217"/>
      <c r="DS36" s="217"/>
      <c r="DT36" s="217"/>
      <c r="DU36" s="217"/>
      <c r="DV36" s="279"/>
      <c r="DW36" s="283">
        <v>14.8</v>
      </c>
      <c r="DX36" s="335"/>
      <c r="DY36" s="335"/>
      <c r="DZ36" s="335"/>
      <c r="EA36" s="335"/>
      <c r="EB36" s="335"/>
      <c r="EC36" s="360"/>
    </row>
    <row r="37" spans="2:133" ht="11.25" customHeight="1">
      <c r="B37" s="261" t="s">
        <v>402</v>
      </c>
      <c r="C37" s="1"/>
      <c r="D37" s="1"/>
      <c r="E37" s="1"/>
      <c r="F37" s="1"/>
      <c r="G37" s="1"/>
      <c r="H37" s="1"/>
      <c r="I37" s="1"/>
      <c r="J37" s="1"/>
      <c r="K37" s="1"/>
      <c r="L37" s="1"/>
      <c r="M37" s="1"/>
      <c r="N37" s="1"/>
      <c r="O37" s="1"/>
      <c r="P37" s="1"/>
      <c r="Q37" s="269"/>
      <c r="R37" s="274">
        <v>58541</v>
      </c>
      <c r="S37" s="217"/>
      <c r="T37" s="217"/>
      <c r="U37" s="217"/>
      <c r="V37" s="217"/>
      <c r="W37" s="217"/>
      <c r="X37" s="217"/>
      <c r="Y37" s="279"/>
      <c r="Z37" s="282">
        <v>1</v>
      </c>
      <c r="AA37" s="282"/>
      <c r="AB37" s="282"/>
      <c r="AC37" s="282"/>
      <c r="AD37" s="287">
        <v>3247</v>
      </c>
      <c r="AE37" s="287"/>
      <c r="AF37" s="287"/>
      <c r="AG37" s="287"/>
      <c r="AH37" s="287"/>
      <c r="AI37" s="287"/>
      <c r="AJ37" s="287"/>
      <c r="AK37" s="287"/>
      <c r="AL37" s="283">
        <v>0.3</v>
      </c>
      <c r="AM37" s="238"/>
      <c r="AN37" s="238"/>
      <c r="AO37" s="296"/>
      <c r="AQ37" s="302" t="s">
        <v>307</v>
      </c>
      <c r="AR37" s="111"/>
      <c r="AS37" s="111"/>
      <c r="AT37" s="111"/>
      <c r="AU37" s="111"/>
      <c r="AV37" s="111"/>
      <c r="AW37" s="111"/>
      <c r="AX37" s="111"/>
      <c r="AY37" s="310"/>
      <c r="AZ37" s="274" t="s">
        <v>201</v>
      </c>
      <c r="BA37" s="217"/>
      <c r="BB37" s="217"/>
      <c r="BC37" s="217"/>
      <c r="BD37" s="313"/>
      <c r="BE37" s="313"/>
      <c r="BF37" s="316"/>
      <c r="BG37" s="261" t="s">
        <v>413</v>
      </c>
      <c r="BH37" s="1"/>
      <c r="BI37" s="1"/>
      <c r="BJ37" s="1"/>
      <c r="BK37" s="1"/>
      <c r="BL37" s="1"/>
      <c r="BM37" s="1"/>
      <c r="BN37" s="1"/>
      <c r="BO37" s="1"/>
      <c r="BP37" s="1"/>
      <c r="BQ37" s="1"/>
      <c r="BR37" s="1"/>
      <c r="BS37" s="1"/>
      <c r="BT37" s="1"/>
      <c r="BU37" s="269"/>
      <c r="BV37" s="274">
        <v>56133</v>
      </c>
      <c r="BW37" s="217"/>
      <c r="BX37" s="217"/>
      <c r="BY37" s="217"/>
      <c r="BZ37" s="217"/>
      <c r="CA37" s="217"/>
      <c r="CB37" s="326"/>
      <c r="CD37" s="261" t="s">
        <v>161</v>
      </c>
      <c r="CE37" s="1"/>
      <c r="CF37" s="1"/>
      <c r="CG37" s="1"/>
      <c r="CH37" s="1"/>
      <c r="CI37" s="1"/>
      <c r="CJ37" s="1"/>
      <c r="CK37" s="1"/>
      <c r="CL37" s="1"/>
      <c r="CM37" s="1"/>
      <c r="CN37" s="1"/>
      <c r="CO37" s="1"/>
      <c r="CP37" s="1"/>
      <c r="CQ37" s="269"/>
      <c r="CR37" s="274">
        <v>102234</v>
      </c>
      <c r="CS37" s="313"/>
      <c r="CT37" s="313"/>
      <c r="CU37" s="313"/>
      <c r="CV37" s="313"/>
      <c r="CW37" s="313"/>
      <c r="CX37" s="313"/>
      <c r="CY37" s="332"/>
      <c r="CZ37" s="283">
        <v>1.9</v>
      </c>
      <c r="DA37" s="335"/>
      <c r="DB37" s="335"/>
      <c r="DC37" s="338"/>
      <c r="DD37" s="288">
        <v>102234</v>
      </c>
      <c r="DE37" s="313"/>
      <c r="DF37" s="313"/>
      <c r="DG37" s="313"/>
      <c r="DH37" s="313"/>
      <c r="DI37" s="313"/>
      <c r="DJ37" s="313"/>
      <c r="DK37" s="332"/>
      <c r="DL37" s="288">
        <v>102234</v>
      </c>
      <c r="DM37" s="313"/>
      <c r="DN37" s="313"/>
      <c r="DO37" s="313"/>
      <c r="DP37" s="313"/>
      <c r="DQ37" s="313"/>
      <c r="DR37" s="313"/>
      <c r="DS37" s="313"/>
      <c r="DT37" s="313"/>
      <c r="DU37" s="313"/>
      <c r="DV37" s="332"/>
      <c r="DW37" s="283">
        <v>9.5</v>
      </c>
      <c r="DX37" s="335"/>
      <c r="DY37" s="335"/>
      <c r="DZ37" s="335"/>
      <c r="EA37" s="335"/>
      <c r="EB37" s="335"/>
      <c r="EC37" s="360"/>
    </row>
    <row r="38" spans="2:133" ht="11.25" customHeight="1">
      <c r="B38" s="261" t="s">
        <v>414</v>
      </c>
      <c r="C38" s="1"/>
      <c r="D38" s="1"/>
      <c r="E38" s="1"/>
      <c r="F38" s="1"/>
      <c r="G38" s="1"/>
      <c r="H38" s="1"/>
      <c r="I38" s="1"/>
      <c r="J38" s="1"/>
      <c r="K38" s="1"/>
      <c r="L38" s="1"/>
      <c r="M38" s="1"/>
      <c r="N38" s="1"/>
      <c r="O38" s="1"/>
      <c r="P38" s="1"/>
      <c r="Q38" s="269"/>
      <c r="R38" s="274">
        <v>160200</v>
      </c>
      <c r="S38" s="217"/>
      <c r="T38" s="217"/>
      <c r="U38" s="217"/>
      <c r="V38" s="217"/>
      <c r="W38" s="217"/>
      <c r="X38" s="217"/>
      <c r="Y38" s="279"/>
      <c r="Z38" s="282">
        <v>2.8</v>
      </c>
      <c r="AA38" s="282"/>
      <c r="AB38" s="282"/>
      <c r="AC38" s="282"/>
      <c r="AD38" s="287" t="s">
        <v>201</v>
      </c>
      <c r="AE38" s="287"/>
      <c r="AF38" s="287"/>
      <c r="AG38" s="287"/>
      <c r="AH38" s="287"/>
      <c r="AI38" s="287"/>
      <c r="AJ38" s="287"/>
      <c r="AK38" s="287"/>
      <c r="AL38" s="283" t="s">
        <v>201</v>
      </c>
      <c r="AM38" s="238"/>
      <c r="AN38" s="238"/>
      <c r="AO38" s="296"/>
      <c r="AQ38" s="302" t="s">
        <v>415</v>
      </c>
      <c r="AR38" s="111"/>
      <c r="AS38" s="111"/>
      <c r="AT38" s="111"/>
      <c r="AU38" s="111"/>
      <c r="AV38" s="111"/>
      <c r="AW38" s="111"/>
      <c r="AX38" s="111"/>
      <c r="AY38" s="310"/>
      <c r="AZ38" s="274" t="s">
        <v>201</v>
      </c>
      <c r="BA38" s="217"/>
      <c r="BB38" s="217"/>
      <c r="BC38" s="217"/>
      <c r="BD38" s="313"/>
      <c r="BE38" s="313"/>
      <c r="BF38" s="316"/>
      <c r="BG38" s="261" t="s">
        <v>416</v>
      </c>
      <c r="BH38" s="1"/>
      <c r="BI38" s="1"/>
      <c r="BJ38" s="1"/>
      <c r="BK38" s="1"/>
      <c r="BL38" s="1"/>
      <c r="BM38" s="1"/>
      <c r="BN38" s="1"/>
      <c r="BO38" s="1"/>
      <c r="BP38" s="1"/>
      <c r="BQ38" s="1"/>
      <c r="BR38" s="1"/>
      <c r="BS38" s="1"/>
      <c r="BT38" s="1"/>
      <c r="BU38" s="269"/>
      <c r="BV38" s="274">
        <v>228</v>
      </c>
      <c r="BW38" s="217"/>
      <c r="BX38" s="217"/>
      <c r="BY38" s="217"/>
      <c r="BZ38" s="217"/>
      <c r="CA38" s="217"/>
      <c r="CB38" s="326"/>
      <c r="CD38" s="261" t="s">
        <v>417</v>
      </c>
      <c r="CE38" s="1"/>
      <c r="CF38" s="1"/>
      <c r="CG38" s="1"/>
      <c r="CH38" s="1"/>
      <c r="CI38" s="1"/>
      <c r="CJ38" s="1"/>
      <c r="CK38" s="1"/>
      <c r="CL38" s="1"/>
      <c r="CM38" s="1"/>
      <c r="CN38" s="1"/>
      <c r="CO38" s="1"/>
      <c r="CP38" s="1"/>
      <c r="CQ38" s="269"/>
      <c r="CR38" s="274">
        <v>102941</v>
      </c>
      <c r="CS38" s="217"/>
      <c r="CT38" s="217"/>
      <c r="CU38" s="217"/>
      <c r="CV38" s="217"/>
      <c r="CW38" s="217"/>
      <c r="CX38" s="217"/>
      <c r="CY38" s="279"/>
      <c r="CZ38" s="283">
        <v>1.9</v>
      </c>
      <c r="DA38" s="335"/>
      <c r="DB38" s="335"/>
      <c r="DC38" s="338"/>
      <c r="DD38" s="288">
        <v>82613</v>
      </c>
      <c r="DE38" s="217"/>
      <c r="DF38" s="217"/>
      <c r="DG38" s="217"/>
      <c r="DH38" s="217"/>
      <c r="DI38" s="217"/>
      <c r="DJ38" s="217"/>
      <c r="DK38" s="279"/>
      <c r="DL38" s="288">
        <v>79412</v>
      </c>
      <c r="DM38" s="217"/>
      <c r="DN38" s="217"/>
      <c r="DO38" s="217"/>
      <c r="DP38" s="217"/>
      <c r="DQ38" s="217"/>
      <c r="DR38" s="217"/>
      <c r="DS38" s="217"/>
      <c r="DT38" s="217"/>
      <c r="DU38" s="217"/>
      <c r="DV38" s="279"/>
      <c r="DW38" s="283">
        <v>7.4</v>
      </c>
      <c r="DX38" s="335"/>
      <c r="DY38" s="335"/>
      <c r="DZ38" s="335"/>
      <c r="EA38" s="335"/>
      <c r="EB38" s="335"/>
      <c r="EC38" s="360"/>
    </row>
    <row r="39" spans="2:133" ht="11.25" customHeight="1">
      <c r="B39" s="261" t="s">
        <v>418</v>
      </c>
      <c r="C39" s="1"/>
      <c r="D39" s="1"/>
      <c r="E39" s="1"/>
      <c r="F39" s="1"/>
      <c r="G39" s="1"/>
      <c r="H39" s="1"/>
      <c r="I39" s="1"/>
      <c r="J39" s="1"/>
      <c r="K39" s="1"/>
      <c r="L39" s="1"/>
      <c r="M39" s="1"/>
      <c r="N39" s="1"/>
      <c r="O39" s="1"/>
      <c r="P39" s="1"/>
      <c r="Q39" s="269"/>
      <c r="R39" s="274" t="s">
        <v>201</v>
      </c>
      <c r="S39" s="217"/>
      <c r="T39" s="217"/>
      <c r="U39" s="217"/>
      <c r="V39" s="217"/>
      <c r="W39" s="217"/>
      <c r="X39" s="217"/>
      <c r="Y39" s="279"/>
      <c r="Z39" s="282" t="s">
        <v>201</v>
      </c>
      <c r="AA39" s="282"/>
      <c r="AB39" s="282"/>
      <c r="AC39" s="282"/>
      <c r="AD39" s="287" t="s">
        <v>201</v>
      </c>
      <c r="AE39" s="287"/>
      <c r="AF39" s="287"/>
      <c r="AG39" s="287"/>
      <c r="AH39" s="287"/>
      <c r="AI39" s="287"/>
      <c r="AJ39" s="287"/>
      <c r="AK39" s="287"/>
      <c r="AL39" s="283" t="s">
        <v>201</v>
      </c>
      <c r="AM39" s="238"/>
      <c r="AN39" s="238"/>
      <c r="AO39" s="296"/>
      <c r="AQ39" s="302" t="s">
        <v>419</v>
      </c>
      <c r="AR39" s="111"/>
      <c r="AS39" s="111"/>
      <c r="AT39" s="111"/>
      <c r="AU39" s="111"/>
      <c r="AV39" s="111"/>
      <c r="AW39" s="111"/>
      <c r="AX39" s="111"/>
      <c r="AY39" s="310"/>
      <c r="AZ39" s="274" t="s">
        <v>201</v>
      </c>
      <c r="BA39" s="217"/>
      <c r="BB39" s="217"/>
      <c r="BC39" s="217"/>
      <c r="BD39" s="313"/>
      <c r="BE39" s="313"/>
      <c r="BF39" s="316"/>
      <c r="BG39" s="261" t="s">
        <v>339</v>
      </c>
      <c r="BH39" s="1"/>
      <c r="BI39" s="1"/>
      <c r="BJ39" s="1"/>
      <c r="BK39" s="1"/>
      <c r="BL39" s="1"/>
      <c r="BM39" s="1"/>
      <c r="BN39" s="1"/>
      <c r="BO39" s="1"/>
      <c r="BP39" s="1"/>
      <c r="BQ39" s="1"/>
      <c r="BR39" s="1"/>
      <c r="BS39" s="1"/>
      <c r="BT39" s="1"/>
      <c r="BU39" s="269"/>
      <c r="BV39" s="274">
        <v>404</v>
      </c>
      <c r="BW39" s="217"/>
      <c r="BX39" s="217"/>
      <c r="BY39" s="217"/>
      <c r="BZ39" s="217"/>
      <c r="CA39" s="217"/>
      <c r="CB39" s="326"/>
      <c r="CD39" s="261" t="s">
        <v>425</v>
      </c>
      <c r="CE39" s="1"/>
      <c r="CF39" s="1"/>
      <c r="CG39" s="1"/>
      <c r="CH39" s="1"/>
      <c r="CI39" s="1"/>
      <c r="CJ39" s="1"/>
      <c r="CK39" s="1"/>
      <c r="CL39" s="1"/>
      <c r="CM39" s="1"/>
      <c r="CN39" s="1"/>
      <c r="CO39" s="1"/>
      <c r="CP39" s="1"/>
      <c r="CQ39" s="269"/>
      <c r="CR39" s="274">
        <v>1212360</v>
      </c>
      <c r="CS39" s="313"/>
      <c r="CT39" s="313"/>
      <c r="CU39" s="313"/>
      <c r="CV39" s="313"/>
      <c r="CW39" s="313"/>
      <c r="CX39" s="313"/>
      <c r="CY39" s="332"/>
      <c r="CZ39" s="283">
        <v>22</v>
      </c>
      <c r="DA39" s="335"/>
      <c r="DB39" s="335"/>
      <c r="DC39" s="338"/>
      <c r="DD39" s="288">
        <v>339118</v>
      </c>
      <c r="DE39" s="313"/>
      <c r="DF39" s="313"/>
      <c r="DG39" s="313"/>
      <c r="DH39" s="313"/>
      <c r="DI39" s="313"/>
      <c r="DJ39" s="313"/>
      <c r="DK39" s="332"/>
      <c r="DL39" s="288" t="s">
        <v>201</v>
      </c>
      <c r="DM39" s="313"/>
      <c r="DN39" s="313"/>
      <c r="DO39" s="313"/>
      <c r="DP39" s="313"/>
      <c r="DQ39" s="313"/>
      <c r="DR39" s="313"/>
      <c r="DS39" s="313"/>
      <c r="DT39" s="313"/>
      <c r="DU39" s="313"/>
      <c r="DV39" s="332"/>
      <c r="DW39" s="283" t="s">
        <v>201</v>
      </c>
      <c r="DX39" s="335"/>
      <c r="DY39" s="335"/>
      <c r="DZ39" s="335"/>
      <c r="EA39" s="335"/>
      <c r="EB39" s="335"/>
      <c r="EC39" s="360"/>
    </row>
    <row r="40" spans="2:133" ht="11.25" customHeight="1">
      <c r="B40" s="261" t="s">
        <v>426</v>
      </c>
      <c r="C40" s="1"/>
      <c r="D40" s="1"/>
      <c r="E40" s="1"/>
      <c r="F40" s="1"/>
      <c r="G40" s="1"/>
      <c r="H40" s="1"/>
      <c r="I40" s="1"/>
      <c r="J40" s="1"/>
      <c r="K40" s="1"/>
      <c r="L40" s="1"/>
      <c r="M40" s="1"/>
      <c r="N40" s="1"/>
      <c r="O40" s="1"/>
      <c r="P40" s="1"/>
      <c r="Q40" s="269"/>
      <c r="R40" s="274" t="s">
        <v>201</v>
      </c>
      <c r="S40" s="217"/>
      <c r="T40" s="217"/>
      <c r="U40" s="217"/>
      <c r="V40" s="217"/>
      <c r="W40" s="217"/>
      <c r="X40" s="217"/>
      <c r="Y40" s="279"/>
      <c r="Z40" s="282" t="s">
        <v>201</v>
      </c>
      <c r="AA40" s="282"/>
      <c r="AB40" s="282"/>
      <c r="AC40" s="282"/>
      <c r="AD40" s="287" t="s">
        <v>201</v>
      </c>
      <c r="AE40" s="287"/>
      <c r="AF40" s="287"/>
      <c r="AG40" s="287"/>
      <c r="AH40" s="287"/>
      <c r="AI40" s="287"/>
      <c r="AJ40" s="287"/>
      <c r="AK40" s="287"/>
      <c r="AL40" s="283" t="s">
        <v>201</v>
      </c>
      <c r="AM40" s="238"/>
      <c r="AN40" s="238"/>
      <c r="AO40" s="296"/>
      <c r="AQ40" s="302" t="s">
        <v>421</v>
      </c>
      <c r="AR40" s="111"/>
      <c r="AS40" s="111"/>
      <c r="AT40" s="111"/>
      <c r="AU40" s="111"/>
      <c r="AV40" s="111"/>
      <c r="AW40" s="111"/>
      <c r="AX40" s="111"/>
      <c r="AY40" s="310"/>
      <c r="AZ40" s="274" t="s">
        <v>201</v>
      </c>
      <c r="BA40" s="217"/>
      <c r="BB40" s="217"/>
      <c r="BC40" s="217"/>
      <c r="BD40" s="313"/>
      <c r="BE40" s="313"/>
      <c r="BF40" s="316"/>
      <c r="BG40" s="299" t="s">
        <v>428</v>
      </c>
      <c r="BH40" s="29"/>
      <c r="BI40" s="29"/>
      <c r="BJ40" s="29"/>
      <c r="BK40" s="29"/>
      <c r="BL40" s="29"/>
      <c r="BM40" s="1" t="s">
        <v>429</v>
      </c>
      <c r="BN40" s="1"/>
      <c r="BO40" s="1"/>
      <c r="BP40" s="1"/>
      <c r="BQ40" s="1"/>
      <c r="BR40" s="1"/>
      <c r="BS40" s="1"/>
      <c r="BT40" s="1"/>
      <c r="BU40" s="269"/>
      <c r="BV40" s="274">
        <v>12</v>
      </c>
      <c r="BW40" s="217"/>
      <c r="BX40" s="217"/>
      <c r="BY40" s="217"/>
      <c r="BZ40" s="217"/>
      <c r="CA40" s="217"/>
      <c r="CB40" s="326"/>
      <c r="CD40" s="261" t="s">
        <v>371</v>
      </c>
      <c r="CE40" s="1"/>
      <c r="CF40" s="1"/>
      <c r="CG40" s="1"/>
      <c r="CH40" s="1"/>
      <c r="CI40" s="1"/>
      <c r="CJ40" s="1"/>
      <c r="CK40" s="1"/>
      <c r="CL40" s="1"/>
      <c r="CM40" s="1"/>
      <c r="CN40" s="1"/>
      <c r="CO40" s="1"/>
      <c r="CP40" s="1"/>
      <c r="CQ40" s="269"/>
      <c r="CR40" s="274" t="s">
        <v>201</v>
      </c>
      <c r="CS40" s="217"/>
      <c r="CT40" s="217"/>
      <c r="CU40" s="217"/>
      <c r="CV40" s="217"/>
      <c r="CW40" s="217"/>
      <c r="CX40" s="217"/>
      <c r="CY40" s="279"/>
      <c r="CZ40" s="283" t="s">
        <v>201</v>
      </c>
      <c r="DA40" s="335"/>
      <c r="DB40" s="335"/>
      <c r="DC40" s="338"/>
      <c r="DD40" s="288" t="s">
        <v>201</v>
      </c>
      <c r="DE40" s="217"/>
      <c r="DF40" s="217"/>
      <c r="DG40" s="217"/>
      <c r="DH40" s="217"/>
      <c r="DI40" s="217"/>
      <c r="DJ40" s="217"/>
      <c r="DK40" s="279"/>
      <c r="DL40" s="288" t="s">
        <v>201</v>
      </c>
      <c r="DM40" s="217"/>
      <c r="DN40" s="217"/>
      <c r="DO40" s="217"/>
      <c r="DP40" s="217"/>
      <c r="DQ40" s="217"/>
      <c r="DR40" s="217"/>
      <c r="DS40" s="217"/>
      <c r="DT40" s="217"/>
      <c r="DU40" s="217"/>
      <c r="DV40" s="279"/>
      <c r="DW40" s="283" t="s">
        <v>201</v>
      </c>
      <c r="DX40" s="335"/>
      <c r="DY40" s="335"/>
      <c r="DZ40" s="335"/>
      <c r="EA40" s="335"/>
      <c r="EB40" s="335"/>
      <c r="EC40" s="360"/>
    </row>
    <row r="41" spans="2:133" ht="11.25" customHeight="1">
      <c r="B41" s="263" t="s">
        <v>427</v>
      </c>
      <c r="C41" s="267"/>
      <c r="D41" s="267"/>
      <c r="E41" s="267"/>
      <c r="F41" s="267"/>
      <c r="G41" s="267"/>
      <c r="H41" s="267"/>
      <c r="I41" s="267"/>
      <c r="J41" s="267"/>
      <c r="K41" s="267"/>
      <c r="L41" s="267"/>
      <c r="M41" s="267"/>
      <c r="N41" s="267"/>
      <c r="O41" s="267"/>
      <c r="P41" s="267"/>
      <c r="Q41" s="271"/>
      <c r="R41" s="275">
        <v>5637175</v>
      </c>
      <c r="S41" s="277"/>
      <c r="T41" s="277"/>
      <c r="U41" s="277"/>
      <c r="V41" s="277"/>
      <c r="W41" s="277"/>
      <c r="X41" s="277"/>
      <c r="Y41" s="280"/>
      <c r="Z41" s="284">
        <v>100</v>
      </c>
      <c r="AA41" s="284"/>
      <c r="AB41" s="284"/>
      <c r="AC41" s="284"/>
      <c r="AD41" s="289">
        <v>1079468</v>
      </c>
      <c r="AE41" s="289"/>
      <c r="AF41" s="289"/>
      <c r="AG41" s="289"/>
      <c r="AH41" s="289"/>
      <c r="AI41" s="289"/>
      <c r="AJ41" s="289"/>
      <c r="AK41" s="289"/>
      <c r="AL41" s="292">
        <v>100</v>
      </c>
      <c r="AM41" s="294"/>
      <c r="AN41" s="294"/>
      <c r="AO41" s="297"/>
      <c r="AQ41" s="302" t="s">
        <v>430</v>
      </c>
      <c r="AR41" s="111"/>
      <c r="AS41" s="111"/>
      <c r="AT41" s="111"/>
      <c r="AU41" s="111"/>
      <c r="AV41" s="111"/>
      <c r="AW41" s="111"/>
      <c r="AX41" s="111"/>
      <c r="AY41" s="310"/>
      <c r="AZ41" s="274">
        <v>39614</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v>45</v>
      </c>
      <c r="BW41" s="217"/>
      <c r="BX41" s="217"/>
      <c r="BY41" s="217"/>
      <c r="BZ41" s="217"/>
      <c r="CA41" s="217"/>
      <c r="CB41" s="326"/>
      <c r="CD41" s="261" t="s">
        <v>285</v>
      </c>
      <c r="CE41" s="1"/>
      <c r="CF41" s="1"/>
      <c r="CG41" s="1"/>
      <c r="CH41" s="1"/>
      <c r="CI41" s="1"/>
      <c r="CJ41" s="1"/>
      <c r="CK41" s="1"/>
      <c r="CL41" s="1"/>
      <c r="CM41" s="1"/>
      <c r="CN41" s="1"/>
      <c r="CO41" s="1"/>
      <c r="CP41" s="1"/>
      <c r="CQ41" s="269"/>
      <c r="CR41" s="274" t="s">
        <v>201</v>
      </c>
      <c r="CS41" s="313"/>
      <c r="CT41" s="313"/>
      <c r="CU41" s="313"/>
      <c r="CV41" s="313"/>
      <c r="CW41" s="313"/>
      <c r="CX41" s="313"/>
      <c r="CY41" s="332"/>
      <c r="CZ41" s="283" t="s">
        <v>201</v>
      </c>
      <c r="DA41" s="335"/>
      <c r="DB41" s="335"/>
      <c r="DC41" s="338"/>
      <c r="DD41" s="288" t="s">
        <v>201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431</v>
      </c>
      <c r="AR42" s="305"/>
      <c r="AS42" s="305"/>
      <c r="AT42" s="305"/>
      <c r="AU42" s="305"/>
      <c r="AV42" s="305"/>
      <c r="AW42" s="305"/>
      <c r="AX42" s="305"/>
      <c r="AY42" s="311"/>
      <c r="AZ42" s="275">
        <v>63327</v>
      </c>
      <c r="BA42" s="277"/>
      <c r="BB42" s="277"/>
      <c r="BC42" s="277"/>
      <c r="BD42" s="312"/>
      <c r="BE42" s="312"/>
      <c r="BF42" s="317"/>
      <c r="BG42" s="177"/>
      <c r="BH42" s="179"/>
      <c r="BI42" s="179"/>
      <c r="BJ42" s="179"/>
      <c r="BK42" s="179"/>
      <c r="BL42" s="179"/>
      <c r="BM42" s="267" t="s">
        <v>432</v>
      </c>
      <c r="BN42" s="267"/>
      <c r="BO42" s="267"/>
      <c r="BP42" s="267"/>
      <c r="BQ42" s="267"/>
      <c r="BR42" s="267"/>
      <c r="BS42" s="267"/>
      <c r="BT42" s="267"/>
      <c r="BU42" s="271"/>
      <c r="BV42" s="275">
        <v>504</v>
      </c>
      <c r="BW42" s="277"/>
      <c r="BX42" s="277"/>
      <c r="BY42" s="277"/>
      <c r="BZ42" s="277"/>
      <c r="CA42" s="277"/>
      <c r="CB42" s="327"/>
      <c r="CD42" s="261" t="s">
        <v>277</v>
      </c>
      <c r="CE42" s="1"/>
      <c r="CF42" s="1"/>
      <c r="CG42" s="1"/>
      <c r="CH42" s="1"/>
      <c r="CI42" s="1"/>
      <c r="CJ42" s="1"/>
      <c r="CK42" s="1"/>
      <c r="CL42" s="1"/>
      <c r="CM42" s="1"/>
      <c r="CN42" s="1"/>
      <c r="CO42" s="1"/>
      <c r="CP42" s="1"/>
      <c r="CQ42" s="269"/>
      <c r="CR42" s="274">
        <v>2181800</v>
      </c>
      <c r="CS42" s="313"/>
      <c r="CT42" s="313"/>
      <c r="CU42" s="313"/>
      <c r="CV42" s="313"/>
      <c r="CW42" s="313"/>
      <c r="CX42" s="313"/>
      <c r="CY42" s="332"/>
      <c r="CZ42" s="283">
        <v>39.6</v>
      </c>
      <c r="DA42" s="335"/>
      <c r="DB42" s="335"/>
      <c r="DC42" s="338"/>
      <c r="DD42" s="288">
        <v>252299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54</v>
      </c>
      <c r="CD43" s="261" t="s">
        <v>90</v>
      </c>
      <c r="CE43" s="1"/>
      <c r="CF43" s="1"/>
      <c r="CG43" s="1"/>
      <c r="CH43" s="1"/>
      <c r="CI43" s="1"/>
      <c r="CJ43" s="1"/>
      <c r="CK43" s="1"/>
      <c r="CL43" s="1"/>
      <c r="CM43" s="1"/>
      <c r="CN43" s="1"/>
      <c r="CO43" s="1"/>
      <c r="CP43" s="1"/>
      <c r="CQ43" s="269"/>
      <c r="CR43" s="274">
        <v>17607</v>
      </c>
      <c r="CS43" s="313"/>
      <c r="CT43" s="313"/>
      <c r="CU43" s="313"/>
      <c r="CV43" s="313"/>
      <c r="CW43" s="313"/>
      <c r="CX43" s="313"/>
      <c r="CY43" s="332"/>
      <c r="CZ43" s="283">
        <v>0.3</v>
      </c>
      <c r="DA43" s="335"/>
      <c r="DB43" s="335"/>
      <c r="DC43" s="338"/>
      <c r="DD43" s="288">
        <v>17607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410</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178</v>
      </c>
      <c r="CE44" s="41"/>
      <c r="CF44" s="261" t="s">
        <v>433</v>
      </c>
      <c r="CG44" s="1"/>
      <c r="CH44" s="1"/>
      <c r="CI44" s="1"/>
      <c r="CJ44" s="1"/>
      <c r="CK44" s="1"/>
      <c r="CL44" s="1"/>
      <c r="CM44" s="1"/>
      <c r="CN44" s="1"/>
      <c r="CO44" s="1"/>
      <c r="CP44" s="1"/>
      <c r="CQ44" s="269"/>
      <c r="CR44" s="274">
        <v>2181800</v>
      </c>
      <c r="CS44" s="217"/>
      <c r="CT44" s="217"/>
      <c r="CU44" s="217"/>
      <c r="CV44" s="217"/>
      <c r="CW44" s="217"/>
      <c r="CX44" s="217"/>
      <c r="CY44" s="279"/>
      <c r="CZ44" s="283">
        <v>39.6</v>
      </c>
      <c r="DA44" s="238"/>
      <c r="DB44" s="238"/>
      <c r="DC44" s="285"/>
      <c r="DD44" s="288">
        <v>252299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434</v>
      </c>
      <c r="CG45" s="1"/>
      <c r="CH45" s="1"/>
      <c r="CI45" s="1"/>
      <c r="CJ45" s="1"/>
      <c r="CK45" s="1"/>
      <c r="CL45" s="1"/>
      <c r="CM45" s="1"/>
      <c r="CN45" s="1"/>
      <c r="CO45" s="1"/>
      <c r="CP45" s="1"/>
      <c r="CQ45" s="269"/>
      <c r="CR45" s="274">
        <v>1984970</v>
      </c>
      <c r="CS45" s="313"/>
      <c r="CT45" s="313"/>
      <c r="CU45" s="313"/>
      <c r="CV45" s="313"/>
      <c r="CW45" s="313"/>
      <c r="CX45" s="313"/>
      <c r="CY45" s="332"/>
      <c r="CZ45" s="283">
        <v>36.1</v>
      </c>
      <c r="DA45" s="335"/>
      <c r="DB45" s="335"/>
      <c r="DC45" s="338"/>
      <c r="DD45" s="288">
        <v>213481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435</v>
      </c>
      <c r="CG46" s="1"/>
      <c r="CH46" s="1"/>
      <c r="CI46" s="1"/>
      <c r="CJ46" s="1"/>
      <c r="CK46" s="1"/>
      <c r="CL46" s="1"/>
      <c r="CM46" s="1"/>
      <c r="CN46" s="1"/>
      <c r="CO46" s="1"/>
      <c r="CP46" s="1"/>
      <c r="CQ46" s="269"/>
      <c r="CR46" s="274">
        <v>196830</v>
      </c>
      <c r="CS46" s="217"/>
      <c r="CT46" s="217"/>
      <c r="CU46" s="217"/>
      <c r="CV46" s="217"/>
      <c r="CW46" s="217"/>
      <c r="CX46" s="217"/>
      <c r="CY46" s="279"/>
      <c r="CZ46" s="283">
        <v>3.6</v>
      </c>
      <c r="DA46" s="238"/>
      <c r="DB46" s="238"/>
      <c r="DC46" s="285"/>
      <c r="DD46" s="288">
        <v>38818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437</v>
      </c>
      <c r="CG47" s="1"/>
      <c r="CH47" s="1"/>
      <c r="CI47" s="1"/>
      <c r="CJ47" s="1"/>
      <c r="CK47" s="1"/>
      <c r="CL47" s="1"/>
      <c r="CM47" s="1"/>
      <c r="CN47" s="1"/>
      <c r="CO47" s="1"/>
      <c r="CP47" s="1"/>
      <c r="CQ47" s="269"/>
      <c r="CR47" s="274" t="s">
        <v>201</v>
      </c>
      <c r="CS47" s="313"/>
      <c r="CT47" s="313"/>
      <c r="CU47" s="313"/>
      <c r="CV47" s="313"/>
      <c r="CW47" s="313"/>
      <c r="CX47" s="313"/>
      <c r="CY47" s="332"/>
      <c r="CZ47" s="283" t="s">
        <v>201</v>
      </c>
      <c r="DA47" s="335"/>
      <c r="DB47" s="335"/>
      <c r="DC47" s="338"/>
      <c r="DD47" s="288" t="s">
        <v>201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438</v>
      </c>
      <c r="CG48" s="1"/>
      <c r="CH48" s="1"/>
      <c r="CI48" s="1"/>
      <c r="CJ48" s="1"/>
      <c r="CK48" s="1"/>
      <c r="CL48" s="1"/>
      <c r="CM48" s="1"/>
      <c r="CN48" s="1"/>
      <c r="CO48" s="1"/>
      <c r="CP48" s="1"/>
      <c r="CQ48" s="269"/>
      <c r="CR48" s="274" t="s">
        <v>201</v>
      </c>
      <c r="CS48" s="217"/>
      <c r="CT48" s="217"/>
      <c r="CU48" s="217"/>
      <c r="CV48" s="217"/>
      <c r="CW48" s="217"/>
      <c r="CX48" s="217"/>
      <c r="CY48" s="279"/>
      <c r="CZ48" s="283" t="s">
        <v>201</v>
      </c>
      <c r="DA48" s="238"/>
      <c r="DB48" s="238"/>
      <c r="DC48" s="285"/>
      <c r="DD48" s="288" t="s">
        <v>201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194</v>
      </c>
      <c r="CE49" s="267"/>
      <c r="CF49" s="267"/>
      <c r="CG49" s="267"/>
      <c r="CH49" s="267"/>
      <c r="CI49" s="267"/>
      <c r="CJ49" s="267"/>
      <c r="CK49" s="267"/>
      <c r="CL49" s="267"/>
      <c r="CM49" s="267"/>
      <c r="CN49" s="267"/>
      <c r="CO49" s="267"/>
      <c r="CP49" s="267"/>
      <c r="CQ49" s="271"/>
      <c r="CR49" s="275">
        <v>5505731</v>
      </c>
      <c r="CS49" s="312"/>
      <c r="CT49" s="312"/>
      <c r="CU49" s="312"/>
      <c r="CV49" s="312"/>
      <c r="CW49" s="312"/>
      <c r="CX49" s="312"/>
      <c r="CY49" s="333"/>
      <c r="CZ49" s="292">
        <v>100</v>
      </c>
      <c r="DA49" s="336"/>
      <c r="DB49" s="336"/>
      <c r="DC49" s="339"/>
      <c r="DD49" s="342">
        <v>1770173</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jeJ7kxSEh51yHhkI3yQ8U73ezf89QmOowIF/oKLrSuFywg9EkN4qZvmObi2b2npqCwf5ro2Ufpd9X3rEpFoTZg==" saltValue="bRBWDErLv7oT1mpzLUsX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301</v>
      </c>
      <c r="DK2" s="707"/>
      <c r="DL2" s="707"/>
      <c r="DM2" s="707"/>
      <c r="DN2" s="707"/>
      <c r="DO2" s="710"/>
      <c r="DP2" s="368"/>
      <c r="DQ2" s="706" t="s">
        <v>302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439</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441</v>
      </c>
      <c r="B5" s="397"/>
      <c r="C5" s="397"/>
      <c r="D5" s="397"/>
      <c r="E5" s="397"/>
      <c r="F5" s="397"/>
      <c r="G5" s="397"/>
      <c r="H5" s="397"/>
      <c r="I5" s="397"/>
      <c r="J5" s="397"/>
      <c r="K5" s="397"/>
      <c r="L5" s="397"/>
      <c r="M5" s="397"/>
      <c r="N5" s="397"/>
      <c r="O5" s="397"/>
      <c r="P5" s="429"/>
      <c r="Q5" s="435" t="s">
        <v>181</v>
      </c>
      <c r="R5" s="447"/>
      <c r="S5" s="447"/>
      <c r="T5" s="447"/>
      <c r="U5" s="458"/>
      <c r="V5" s="435" t="s">
        <v>442</v>
      </c>
      <c r="W5" s="447"/>
      <c r="X5" s="447"/>
      <c r="Y5" s="447"/>
      <c r="Z5" s="458"/>
      <c r="AA5" s="435" t="s">
        <v>443</v>
      </c>
      <c r="AB5" s="447"/>
      <c r="AC5" s="447"/>
      <c r="AD5" s="447"/>
      <c r="AE5" s="447"/>
      <c r="AF5" s="504" t="s">
        <v>179</v>
      </c>
      <c r="AG5" s="447"/>
      <c r="AH5" s="447"/>
      <c r="AI5" s="447"/>
      <c r="AJ5" s="522"/>
      <c r="AK5" s="447" t="s">
        <v>444</v>
      </c>
      <c r="AL5" s="447"/>
      <c r="AM5" s="447"/>
      <c r="AN5" s="447"/>
      <c r="AO5" s="458"/>
      <c r="AP5" s="435" t="s">
        <v>445</v>
      </c>
      <c r="AQ5" s="447"/>
      <c r="AR5" s="447"/>
      <c r="AS5" s="447"/>
      <c r="AT5" s="458"/>
      <c r="AU5" s="435" t="s">
        <v>448</v>
      </c>
      <c r="AV5" s="447"/>
      <c r="AW5" s="447"/>
      <c r="AX5" s="447"/>
      <c r="AY5" s="522"/>
      <c r="AZ5" s="378"/>
      <c r="BA5" s="378"/>
      <c r="BB5" s="378"/>
      <c r="BC5" s="378"/>
      <c r="BD5" s="378"/>
      <c r="BE5" s="576"/>
      <c r="BF5" s="576"/>
      <c r="BG5" s="576"/>
      <c r="BH5" s="576"/>
      <c r="BI5" s="576"/>
      <c r="BJ5" s="576"/>
      <c r="BK5" s="576"/>
      <c r="BL5" s="576"/>
      <c r="BM5" s="576"/>
      <c r="BN5" s="576"/>
      <c r="BO5" s="576"/>
      <c r="BP5" s="576"/>
      <c r="BQ5" s="370" t="s">
        <v>449</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322</v>
      </c>
      <c r="CN5" s="447"/>
      <c r="CO5" s="447"/>
      <c r="CP5" s="447"/>
      <c r="CQ5" s="458"/>
      <c r="CR5" s="435" t="s">
        <v>240</v>
      </c>
      <c r="CS5" s="447"/>
      <c r="CT5" s="447"/>
      <c r="CU5" s="447"/>
      <c r="CV5" s="458"/>
      <c r="CW5" s="435" t="s">
        <v>55</v>
      </c>
      <c r="CX5" s="447"/>
      <c r="CY5" s="447"/>
      <c r="CZ5" s="447"/>
      <c r="DA5" s="458"/>
      <c r="DB5" s="435" t="s">
        <v>451</v>
      </c>
      <c r="DC5" s="447"/>
      <c r="DD5" s="447"/>
      <c r="DE5" s="447"/>
      <c r="DF5" s="458"/>
      <c r="DG5" s="700" t="s">
        <v>238</v>
      </c>
      <c r="DH5" s="703"/>
      <c r="DI5" s="703"/>
      <c r="DJ5" s="703"/>
      <c r="DK5" s="708"/>
      <c r="DL5" s="700" t="s">
        <v>453</v>
      </c>
      <c r="DM5" s="703"/>
      <c r="DN5" s="703"/>
      <c r="DO5" s="703"/>
      <c r="DP5" s="708"/>
      <c r="DQ5" s="435" t="s">
        <v>455</v>
      </c>
      <c r="DR5" s="447"/>
      <c r="DS5" s="447"/>
      <c r="DT5" s="447"/>
      <c r="DU5" s="458"/>
      <c r="DV5" s="435" t="s">
        <v>448</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263</v>
      </c>
      <c r="C7" s="419"/>
      <c r="D7" s="419"/>
      <c r="E7" s="419"/>
      <c r="F7" s="419"/>
      <c r="G7" s="419"/>
      <c r="H7" s="419"/>
      <c r="I7" s="419"/>
      <c r="J7" s="419"/>
      <c r="K7" s="419"/>
      <c r="L7" s="419"/>
      <c r="M7" s="419"/>
      <c r="N7" s="419"/>
      <c r="O7" s="419"/>
      <c r="P7" s="431"/>
      <c r="Q7" s="437">
        <v>5637</v>
      </c>
      <c r="R7" s="449"/>
      <c r="S7" s="449"/>
      <c r="T7" s="449"/>
      <c r="U7" s="449"/>
      <c r="V7" s="449">
        <v>5506</v>
      </c>
      <c r="W7" s="449"/>
      <c r="X7" s="449"/>
      <c r="Y7" s="449"/>
      <c r="Z7" s="449"/>
      <c r="AA7" s="449">
        <v>131</v>
      </c>
      <c r="AB7" s="449"/>
      <c r="AC7" s="449"/>
      <c r="AD7" s="449"/>
      <c r="AE7" s="492"/>
      <c r="AF7" s="506">
        <v>127</v>
      </c>
      <c r="AG7" s="519"/>
      <c r="AH7" s="519"/>
      <c r="AI7" s="519"/>
      <c r="AJ7" s="524"/>
      <c r="AK7" s="532">
        <v>0</v>
      </c>
      <c r="AL7" s="449"/>
      <c r="AM7" s="449"/>
      <c r="AN7" s="449"/>
      <c r="AO7" s="449"/>
      <c r="AP7" s="449">
        <v>1288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28</v>
      </c>
      <c r="BT7" s="419"/>
      <c r="BU7" s="419"/>
      <c r="BV7" s="419"/>
      <c r="BW7" s="419"/>
      <c r="BX7" s="419"/>
      <c r="BY7" s="419"/>
      <c r="BZ7" s="419"/>
      <c r="CA7" s="419"/>
      <c r="CB7" s="419"/>
      <c r="CC7" s="419"/>
      <c r="CD7" s="419"/>
      <c r="CE7" s="419"/>
      <c r="CF7" s="419"/>
      <c r="CG7" s="431"/>
      <c r="CH7" s="663">
        <v>5</v>
      </c>
      <c r="CI7" s="666"/>
      <c r="CJ7" s="666"/>
      <c r="CK7" s="666"/>
      <c r="CL7" s="681"/>
      <c r="CM7" s="663">
        <v>79</v>
      </c>
      <c r="CN7" s="666"/>
      <c r="CO7" s="666"/>
      <c r="CP7" s="666"/>
      <c r="CQ7" s="681"/>
      <c r="CR7" s="663">
        <v>20</v>
      </c>
      <c r="CS7" s="666"/>
      <c r="CT7" s="666"/>
      <c r="CU7" s="666"/>
      <c r="CV7" s="681"/>
      <c r="CW7" s="663">
        <v>0</v>
      </c>
      <c r="CX7" s="666"/>
      <c r="CY7" s="666"/>
      <c r="CZ7" s="666"/>
      <c r="DA7" s="681"/>
      <c r="DB7" s="663">
        <v>0</v>
      </c>
      <c r="DC7" s="666"/>
      <c r="DD7" s="666"/>
      <c r="DE7" s="666"/>
      <c r="DF7" s="681"/>
      <c r="DG7" s="663">
        <v>0</v>
      </c>
      <c r="DH7" s="666"/>
      <c r="DI7" s="666"/>
      <c r="DJ7" s="666"/>
      <c r="DK7" s="681"/>
      <c r="DL7" s="663">
        <v>0</v>
      </c>
      <c r="DM7" s="666"/>
      <c r="DN7" s="666"/>
      <c r="DO7" s="666"/>
      <c r="DP7" s="681"/>
      <c r="DQ7" s="663">
        <v>0</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126</v>
      </c>
      <c r="BT8" s="420"/>
      <c r="BU8" s="420"/>
      <c r="BV8" s="420"/>
      <c r="BW8" s="420"/>
      <c r="BX8" s="420"/>
      <c r="BY8" s="420"/>
      <c r="BZ8" s="420"/>
      <c r="CA8" s="420"/>
      <c r="CB8" s="420"/>
      <c r="CC8" s="420"/>
      <c r="CD8" s="420"/>
      <c r="CE8" s="420"/>
      <c r="CF8" s="420"/>
      <c r="CG8" s="432"/>
      <c r="CH8" s="444">
        <v>14</v>
      </c>
      <c r="CI8" s="456"/>
      <c r="CJ8" s="456"/>
      <c r="CK8" s="456"/>
      <c r="CL8" s="682"/>
      <c r="CM8" s="444">
        <v>-11</v>
      </c>
      <c r="CN8" s="456"/>
      <c r="CO8" s="456"/>
      <c r="CP8" s="456"/>
      <c r="CQ8" s="682"/>
      <c r="CR8" s="444">
        <v>22</v>
      </c>
      <c r="CS8" s="456"/>
      <c r="CT8" s="456"/>
      <c r="CU8" s="456"/>
      <c r="CV8" s="682"/>
      <c r="CW8" s="444">
        <v>0</v>
      </c>
      <c r="CX8" s="456"/>
      <c r="CY8" s="456"/>
      <c r="CZ8" s="456"/>
      <c r="DA8" s="682"/>
      <c r="DB8" s="444">
        <v>53</v>
      </c>
      <c r="DC8" s="456"/>
      <c r="DD8" s="456"/>
      <c r="DE8" s="456"/>
      <c r="DF8" s="682"/>
      <c r="DG8" s="444">
        <v>0</v>
      </c>
      <c r="DH8" s="456"/>
      <c r="DI8" s="456"/>
      <c r="DJ8" s="456"/>
      <c r="DK8" s="682"/>
      <c r="DL8" s="444">
        <v>0</v>
      </c>
      <c r="DM8" s="456"/>
      <c r="DN8" s="456"/>
      <c r="DO8" s="456"/>
      <c r="DP8" s="682"/>
      <c r="DQ8" s="444">
        <v>0</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526</v>
      </c>
      <c r="BT9" s="420"/>
      <c r="BU9" s="420"/>
      <c r="BV9" s="420"/>
      <c r="BW9" s="420"/>
      <c r="BX9" s="420"/>
      <c r="BY9" s="420"/>
      <c r="BZ9" s="420"/>
      <c r="CA9" s="420"/>
      <c r="CB9" s="420"/>
      <c r="CC9" s="420"/>
      <c r="CD9" s="420"/>
      <c r="CE9" s="420"/>
      <c r="CF9" s="420"/>
      <c r="CG9" s="432"/>
      <c r="CH9" s="444">
        <v>38</v>
      </c>
      <c r="CI9" s="456"/>
      <c r="CJ9" s="456"/>
      <c r="CK9" s="456"/>
      <c r="CL9" s="682"/>
      <c r="CM9" s="444">
        <v>-253</v>
      </c>
      <c r="CN9" s="456"/>
      <c r="CO9" s="456"/>
      <c r="CP9" s="456"/>
      <c r="CQ9" s="682"/>
      <c r="CR9" s="444">
        <v>30</v>
      </c>
      <c r="CS9" s="456"/>
      <c r="CT9" s="456"/>
      <c r="CU9" s="456"/>
      <c r="CV9" s="682"/>
      <c r="CW9" s="444">
        <v>0</v>
      </c>
      <c r="CX9" s="456"/>
      <c r="CY9" s="456"/>
      <c r="CZ9" s="456"/>
      <c r="DA9" s="682"/>
      <c r="DB9" s="444">
        <v>0</v>
      </c>
      <c r="DC9" s="456"/>
      <c r="DD9" s="456"/>
      <c r="DE9" s="456"/>
      <c r="DF9" s="682"/>
      <c r="DG9" s="444">
        <v>0</v>
      </c>
      <c r="DH9" s="456"/>
      <c r="DI9" s="456"/>
      <c r="DJ9" s="456"/>
      <c r="DK9" s="682"/>
      <c r="DL9" s="444">
        <v>0</v>
      </c>
      <c r="DM9" s="456"/>
      <c r="DN9" s="456"/>
      <c r="DO9" s="456"/>
      <c r="DP9" s="682"/>
      <c r="DQ9" s="444">
        <v>0</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247</v>
      </c>
      <c r="B23" s="401" t="s">
        <v>303</v>
      </c>
      <c r="C23" s="421"/>
      <c r="D23" s="421"/>
      <c r="E23" s="421"/>
      <c r="F23" s="421"/>
      <c r="G23" s="421"/>
      <c r="H23" s="421"/>
      <c r="I23" s="421"/>
      <c r="J23" s="421"/>
      <c r="K23" s="421"/>
      <c r="L23" s="421"/>
      <c r="M23" s="421"/>
      <c r="N23" s="421"/>
      <c r="O23" s="421"/>
      <c r="P23" s="433"/>
      <c r="Q23" s="440">
        <v>5637</v>
      </c>
      <c r="R23" s="452"/>
      <c r="S23" s="452"/>
      <c r="T23" s="452"/>
      <c r="U23" s="452"/>
      <c r="V23" s="452">
        <v>5506</v>
      </c>
      <c r="W23" s="452"/>
      <c r="X23" s="452"/>
      <c r="Y23" s="452"/>
      <c r="Z23" s="452"/>
      <c r="AA23" s="452">
        <v>131</v>
      </c>
      <c r="AB23" s="452"/>
      <c r="AC23" s="452"/>
      <c r="AD23" s="452"/>
      <c r="AE23" s="494"/>
      <c r="AF23" s="508">
        <v>127</v>
      </c>
      <c r="AG23" s="452"/>
      <c r="AH23" s="452"/>
      <c r="AI23" s="452"/>
      <c r="AJ23" s="526"/>
      <c r="AK23" s="534"/>
      <c r="AL23" s="455"/>
      <c r="AM23" s="455"/>
      <c r="AN23" s="455"/>
      <c r="AO23" s="455"/>
      <c r="AP23" s="452">
        <v>1288</v>
      </c>
      <c r="AQ23" s="452"/>
      <c r="AR23" s="452"/>
      <c r="AS23" s="452"/>
      <c r="AT23" s="452"/>
      <c r="AU23" s="567"/>
      <c r="AV23" s="567"/>
      <c r="AW23" s="567"/>
      <c r="AX23" s="567"/>
      <c r="AY23" s="590"/>
      <c r="AZ23" s="595" t="s">
        <v>201</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441</v>
      </c>
      <c r="B26" s="397"/>
      <c r="C26" s="397"/>
      <c r="D26" s="397"/>
      <c r="E26" s="397"/>
      <c r="F26" s="397"/>
      <c r="G26" s="397"/>
      <c r="H26" s="397"/>
      <c r="I26" s="397"/>
      <c r="J26" s="397"/>
      <c r="K26" s="397"/>
      <c r="L26" s="397"/>
      <c r="M26" s="397"/>
      <c r="N26" s="397"/>
      <c r="O26" s="397"/>
      <c r="P26" s="429"/>
      <c r="Q26" s="435" t="s">
        <v>458</v>
      </c>
      <c r="R26" s="447"/>
      <c r="S26" s="447"/>
      <c r="T26" s="447"/>
      <c r="U26" s="458"/>
      <c r="V26" s="435" t="s">
        <v>459</v>
      </c>
      <c r="W26" s="447"/>
      <c r="X26" s="447"/>
      <c r="Y26" s="447"/>
      <c r="Z26" s="458"/>
      <c r="AA26" s="435" t="s">
        <v>460</v>
      </c>
      <c r="AB26" s="447"/>
      <c r="AC26" s="447"/>
      <c r="AD26" s="447"/>
      <c r="AE26" s="447"/>
      <c r="AF26" s="509" t="s">
        <v>243</v>
      </c>
      <c r="AG26" s="520"/>
      <c r="AH26" s="520"/>
      <c r="AI26" s="520"/>
      <c r="AJ26" s="527"/>
      <c r="AK26" s="447" t="s">
        <v>392</v>
      </c>
      <c r="AL26" s="447"/>
      <c r="AM26" s="447"/>
      <c r="AN26" s="447"/>
      <c r="AO26" s="458"/>
      <c r="AP26" s="435" t="s">
        <v>360</v>
      </c>
      <c r="AQ26" s="447"/>
      <c r="AR26" s="447"/>
      <c r="AS26" s="447"/>
      <c r="AT26" s="458"/>
      <c r="AU26" s="435" t="s">
        <v>461</v>
      </c>
      <c r="AV26" s="447"/>
      <c r="AW26" s="447"/>
      <c r="AX26" s="447"/>
      <c r="AY26" s="458"/>
      <c r="AZ26" s="435" t="s">
        <v>462</v>
      </c>
      <c r="BA26" s="447"/>
      <c r="BB26" s="447"/>
      <c r="BC26" s="447"/>
      <c r="BD26" s="458"/>
      <c r="BE26" s="435" t="s">
        <v>448</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463</v>
      </c>
      <c r="C28" s="419"/>
      <c r="D28" s="419"/>
      <c r="E28" s="419"/>
      <c r="F28" s="419"/>
      <c r="G28" s="419"/>
      <c r="H28" s="419"/>
      <c r="I28" s="419"/>
      <c r="J28" s="419"/>
      <c r="K28" s="419"/>
      <c r="L28" s="419"/>
      <c r="M28" s="419"/>
      <c r="N28" s="419"/>
      <c r="O28" s="419"/>
      <c r="P28" s="431"/>
      <c r="Q28" s="441">
        <v>368</v>
      </c>
      <c r="R28" s="453"/>
      <c r="S28" s="453"/>
      <c r="T28" s="453"/>
      <c r="U28" s="453"/>
      <c r="V28" s="453">
        <v>290</v>
      </c>
      <c r="W28" s="453"/>
      <c r="X28" s="453"/>
      <c r="Y28" s="453"/>
      <c r="Z28" s="453"/>
      <c r="AA28" s="453">
        <v>78</v>
      </c>
      <c r="AB28" s="453"/>
      <c r="AC28" s="453"/>
      <c r="AD28" s="453"/>
      <c r="AE28" s="495"/>
      <c r="AF28" s="511">
        <v>78</v>
      </c>
      <c r="AG28" s="453"/>
      <c r="AH28" s="453"/>
      <c r="AI28" s="453"/>
      <c r="AJ28" s="529"/>
      <c r="AK28" s="535">
        <v>44</v>
      </c>
      <c r="AL28" s="453"/>
      <c r="AM28" s="453"/>
      <c r="AN28" s="453"/>
      <c r="AO28" s="453"/>
      <c r="AP28" s="453">
        <v>0</v>
      </c>
      <c r="AQ28" s="453"/>
      <c r="AR28" s="453"/>
      <c r="AS28" s="453"/>
      <c r="AT28" s="453"/>
      <c r="AU28" s="453">
        <v>44</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284</v>
      </c>
      <c r="C29" s="420"/>
      <c r="D29" s="420"/>
      <c r="E29" s="420"/>
      <c r="F29" s="420"/>
      <c r="G29" s="420"/>
      <c r="H29" s="420"/>
      <c r="I29" s="420"/>
      <c r="J29" s="420"/>
      <c r="K29" s="420"/>
      <c r="L29" s="420"/>
      <c r="M29" s="420"/>
      <c r="N29" s="420"/>
      <c r="O29" s="420"/>
      <c r="P29" s="432"/>
      <c r="Q29" s="438">
        <v>357</v>
      </c>
      <c r="R29" s="450"/>
      <c r="S29" s="450"/>
      <c r="T29" s="450"/>
      <c r="U29" s="450"/>
      <c r="V29" s="450">
        <v>299</v>
      </c>
      <c r="W29" s="450"/>
      <c r="X29" s="450"/>
      <c r="Y29" s="450"/>
      <c r="Z29" s="450"/>
      <c r="AA29" s="450">
        <v>0</v>
      </c>
      <c r="AB29" s="450"/>
      <c r="AC29" s="450"/>
      <c r="AD29" s="450"/>
      <c r="AE29" s="461"/>
      <c r="AF29" s="507">
        <v>58</v>
      </c>
      <c r="AG29" s="456"/>
      <c r="AH29" s="456"/>
      <c r="AI29" s="456"/>
      <c r="AJ29" s="525"/>
      <c r="AK29" s="460">
        <v>53</v>
      </c>
      <c r="AL29" s="450"/>
      <c r="AM29" s="450"/>
      <c r="AN29" s="450"/>
      <c r="AO29" s="450"/>
      <c r="AP29" s="450">
        <v>0</v>
      </c>
      <c r="AQ29" s="450"/>
      <c r="AR29" s="450"/>
      <c r="AS29" s="450"/>
      <c r="AT29" s="450"/>
      <c r="AU29" s="450">
        <v>53</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225</v>
      </c>
      <c r="C30" s="420"/>
      <c r="D30" s="420"/>
      <c r="E30" s="420"/>
      <c r="F30" s="420"/>
      <c r="G30" s="420"/>
      <c r="H30" s="420"/>
      <c r="I30" s="420"/>
      <c r="J30" s="420"/>
      <c r="K30" s="420"/>
      <c r="L30" s="420"/>
      <c r="M30" s="420"/>
      <c r="N30" s="420"/>
      <c r="O30" s="420"/>
      <c r="P30" s="432"/>
      <c r="Q30" s="438">
        <v>8</v>
      </c>
      <c r="R30" s="450"/>
      <c r="S30" s="450"/>
      <c r="T30" s="450"/>
      <c r="U30" s="450"/>
      <c r="V30" s="450">
        <v>7</v>
      </c>
      <c r="W30" s="450"/>
      <c r="X30" s="450"/>
      <c r="Y30" s="450"/>
      <c r="Z30" s="450"/>
      <c r="AA30" s="450">
        <v>0</v>
      </c>
      <c r="AB30" s="450"/>
      <c r="AC30" s="450"/>
      <c r="AD30" s="450"/>
      <c r="AE30" s="461"/>
      <c r="AF30" s="507">
        <v>1</v>
      </c>
      <c r="AG30" s="456"/>
      <c r="AH30" s="456"/>
      <c r="AI30" s="456"/>
      <c r="AJ30" s="525"/>
      <c r="AK30" s="460">
        <v>6</v>
      </c>
      <c r="AL30" s="450"/>
      <c r="AM30" s="450"/>
      <c r="AN30" s="450"/>
      <c r="AO30" s="450"/>
      <c r="AP30" s="450">
        <v>0</v>
      </c>
      <c r="AQ30" s="450"/>
      <c r="AR30" s="450"/>
      <c r="AS30" s="450"/>
      <c r="AT30" s="450"/>
      <c r="AU30" s="450">
        <v>6</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51</v>
      </c>
      <c r="C31" s="420"/>
      <c r="D31" s="420"/>
      <c r="E31" s="420"/>
      <c r="F31" s="420"/>
      <c r="G31" s="420"/>
      <c r="H31" s="420"/>
      <c r="I31" s="420"/>
      <c r="J31" s="420"/>
      <c r="K31" s="420"/>
      <c r="L31" s="420"/>
      <c r="M31" s="420"/>
      <c r="N31" s="420"/>
      <c r="O31" s="420"/>
      <c r="P31" s="432"/>
      <c r="Q31" s="438">
        <v>23</v>
      </c>
      <c r="R31" s="450"/>
      <c r="S31" s="450"/>
      <c r="T31" s="450"/>
      <c r="U31" s="450"/>
      <c r="V31" s="450">
        <v>18</v>
      </c>
      <c r="W31" s="450"/>
      <c r="X31" s="450"/>
      <c r="Y31" s="450"/>
      <c r="Z31" s="450"/>
      <c r="AA31" s="450">
        <v>5</v>
      </c>
      <c r="AB31" s="450"/>
      <c r="AC31" s="450"/>
      <c r="AD31" s="450"/>
      <c r="AE31" s="461"/>
      <c r="AF31" s="507">
        <v>5</v>
      </c>
      <c r="AG31" s="456"/>
      <c r="AH31" s="456"/>
      <c r="AI31" s="456"/>
      <c r="AJ31" s="525"/>
      <c r="AK31" s="460">
        <v>0</v>
      </c>
      <c r="AL31" s="450"/>
      <c r="AM31" s="450"/>
      <c r="AN31" s="450"/>
      <c r="AO31" s="450"/>
      <c r="AP31" s="450">
        <v>0</v>
      </c>
      <c r="AQ31" s="450"/>
      <c r="AR31" s="450"/>
      <c r="AS31" s="450"/>
      <c r="AT31" s="450"/>
      <c r="AU31" s="450">
        <v>0</v>
      </c>
      <c r="AV31" s="450"/>
      <c r="AW31" s="450"/>
      <c r="AX31" s="450"/>
      <c r="AY31" s="450"/>
      <c r="AZ31" s="597"/>
      <c r="BA31" s="597"/>
      <c r="BB31" s="597"/>
      <c r="BC31" s="597"/>
      <c r="BD31" s="597"/>
      <c r="BE31" s="565" t="s">
        <v>23</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247</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141</v>
      </c>
      <c r="AG63" s="452"/>
      <c r="AH63" s="452"/>
      <c r="AI63" s="452"/>
      <c r="AJ63" s="526"/>
      <c r="AK63" s="534"/>
      <c r="AL63" s="455"/>
      <c r="AM63" s="455"/>
      <c r="AN63" s="455"/>
      <c r="AO63" s="455"/>
      <c r="AP63" s="452"/>
      <c r="AQ63" s="452"/>
      <c r="AR63" s="452"/>
      <c r="AS63" s="452"/>
      <c r="AT63" s="452"/>
      <c r="AU63" s="452">
        <v>103</v>
      </c>
      <c r="AV63" s="452"/>
      <c r="AW63" s="452"/>
      <c r="AX63" s="452"/>
      <c r="AY63" s="452"/>
      <c r="AZ63" s="599"/>
      <c r="BA63" s="599"/>
      <c r="BB63" s="599"/>
      <c r="BC63" s="599"/>
      <c r="BD63" s="599"/>
      <c r="BE63" s="567"/>
      <c r="BF63" s="567"/>
      <c r="BG63" s="567"/>
      <c r="BH63" s="567"/>
      <c r="BI63" s="590"/>
      <c r="BJ63" s="595" t="s">
        <v>201</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452</v>
      </c>
      <c r="B66" s="397"/>
      <c r="C66" s="397"/>
      <c r="D66" s="397"/>
      <c r="E66" s="397"/>
      <c r="F66" s="397"/>
      <c r="G66" s="397"/>
      <c r="H66" s="397"/>
      <c r="I66" s="397"/>
      <c r="J66" s="397"/>
      <c r="K66" s="397"/>
      <c r="L66" s="397"/>
      <c r="M66" s="397"/>
      <c r="N66" s="397"/>
      <c r="O66" s="397"/>
      <c r="P66" s="429"/>
      <c r="Q66" s="435" t="s">
        <v>458</v>
      </c>
      <c r="R66" s="447"/>
      <c r="S66" s="447"/>
      <c r="T66" s="447"/>
      <c r="U66" s="458"/>
      <c r="V66" s="435" t="s">
        <v>459</v>
      </c>
      <c r="W66" s="447"/>
      <c r="X66" s="447"/>
      <c r="Y66" s="447"/>
      <c r="Z66" s="458"/>
      <c r="AA66" s="435" t="s">
        <v>460</v>
      </c>
      <c r="AB66" s="447"/>
      <c r="AC66" s="447"/>
      <c r="AD66" s="447"/>
      <c r="AE66" s="458"/>
      <c r="AF66" s="512" t="s">
        <v>243</v>
      </c>
      <c r="AG66" s="520"/>
      <c r="AH66" s="520"/>
      <c r="AI66" s="520"/>
      <c r="AJ66" s="530"/>
      <c r="AK66" s="435" t="s">
        <v>392</v>
      </c>
      <c r="AL66" s="397"/>
      <c r="AM66" s="397"/>
      <c r="AN66" s="397"/>
      <c r="AO66" s="429"/>
      <c r="AP66" s="435" t="s">
        <v>360</v>
      </c>
      <c r="AQ66" s="447"/>
      <c r="AR66" s="447"/>
      <c r="AS66" s="447"/>
      <c r="AT66" s="458"/>
      <c r="AU66" s="435" t="s">
        <v>465</v>
      </c>
      <c r="AV66" s="447"/>
      <c r="AW66" s="447"/>
      <c r="AX66" s="447"/>
      <c r="AY66" s="458"/>
      <c r="AZ66" s="435" t="s">
        <v>448</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527</v>
      </c>
      <c r="C68" s="419"/>
      <c r="D68" s="419"/>
      <c r="E68" s="419"/>
      <c r="F68" s="419"/>
      <c r="G68" s="419"/>
      <c r="H68" s="419"/>
      <c r="I68" s="419"/>
      <c r="J68" s="419"/>
      <c r="K68" s="419"/>
      <c r="L68" s="419"/>
      <c r="M68" s="419"/>
      <c r="N68" s="419"/>
      <c r="O68" s="419"/>
      <c r="P68" s="431"/>
      <c r="Q68" s="437">
        <v>4504</v>
      </c>
      <c r="R68" s="449"/>
      <c r="S68" s="449"/>
      <c r="T68" s="449"/>
      <c r="U68" s="449"/>
      <c r="V68" s="449">
        <v>4453</v>
      </c>
      <c r="W68" s="449"/>
      <c r="X68" s="449"/>
      <c r="Y68" s="449"/>
      <c r="Z68" s="449"/>
      <c r="AA68" s="449">
        <v>51</v>
      </c>
      <c r="AB68" s="449"/>
      <c r="AC68" s="449"/>
      <c r="AD68" s="449"/>
      <c r="AE68" s="449"/>
      <c r="AF68" s="449">
        <v>51</v>
      </c>
      <c r="AG68" s="449"/>
      <c r="AH68" s="449"/>
      <c r="AI68" s="449"/>
      <c r="AJ68" s="449"/>
      <c r="AK68" s="449"/>
      <c r="AL68" s="449"/>
      <c r="AM68" s="449"/>
      <c r="AN68" s="449"/>
      <c r="AO68" s="449"/>
      <c r="AP68" s="449">
        <v>214</v>
      </c>
      <c r="AQ68" s="449"/>
      <c r="AR68" s="449"/>
      <c r="AS68" s="449"/>
      <c r="AT68" s="449"/>
      <c r="AU68" s="449">
        <v>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528</v>
      </c>
      <c r="C69" s="420"/>
      <c r="D69" s="420"/>
      <c r="E69" s="420"/>
      <c r="F69" s="420"/>
      <c r="G69" s="420"/>
      <c r="H69" s="420"/>
      <c r="I69" s="420"/>
      <c r="J69" s="420"/>
      <c r="K69" s="420"/>
      <c r="L69" s="420"/>
      <c r="M69" s="420"/>
      <c r="N69" s="420"/>
      <c r="O69" s="420"/>
      <c r="P69" s="432"/>
      <c r="Q69" s="438">
        <v>60</v>
      </c>
      <c r="R69" s="450"/>
      <c r="S69" s="450"/>
      <c r="T69" s="450"/>
      <c r="U69" s="450"/>
      <c r="V69" s="450">
        <v>60</v>
      </c>
      <c r="W69" s="450"/>
      <c r="X69" s="450"/>
      <c r="Y69" s="450"/>
      <c r="Z69" s="450"/>
      <c r="AA69" s="450">
        <v>0</v>
      </c>
      <c r="AB69" s="450"/>
      <c r="AC69" s="450"/>
      <c r="AD69" s="450"/>
      <c r="AE69" s="450"/>
      <c r="AF69" s="450">
        <v>0</v>
      </c>
      <c r="AG69" s="450"/>
      <c r="AH69" s="450"/>
      <c r="AI69" s="450"/>
      <c r="AJ69" s="450"/>
      <c r="AK69" s="450">
        <v>0</v>
      </c>
      <c r="AL69" s="450"/>
      <c r="AM69" s="450"/>
      <c r="AN69" s="450"/>
      <c r="AO69" s="450"/>
      <c r="AP69" s="450">
        <v>0</v>
      </c>
      <c r="AQ69" s="450"/>
      <c r="AR69" s="450"/>
      <c r="AS69" s="450"/>
      <c r="AT69" s="450"/>
      <c r="AU69" s="450">
        <v>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529</v>
      </c>
      <c r="C70" s="420"/>
      <c r="D70" s="420"/>
      <c r="E70" s="420"/>
      <c r="F70" s="420"/>
      <c r="G70" s="420"/>
      <c r="H70" s="420"/>
      <c r="I70" s="420"/>
      <c r="J70" s="420"/>
      <c r="K70" s="420"/>
      <c r="L70" s="420"/>
      <c r="M70" s="420"/>
      <c r="N70" s="420"/>
      <c r="O70" s="420"/>
      <c r="P70" s="432"/>
      <c r="Q70" s="438">
        <v>1280</v>
      </c>
      <c r="R70" s="450"/>
      <c r="S70" s="450"/>
      <c r="T70" s="450"/>
      <c r="U70" s="450"/>
      <c r="V70" s="450">
        <v>1222</v>
      </c>
      <c r="W70" s="450"/>
      <c r="X70" s="450"/>
      <c r="Y70" s="450"/>
      <c r="Z70" s="450"/>
      <c r="AA70" s="450">
        <v>58</v>
      </c>
      <c r="AB70" s="450"/>
      <c r="AC70" s="450"/>
      <c r="AD70" s="450"/>
      <c r="AE70" s="450"/>
      <c r="AF70" s="450">
        <v>58</v>
      </c>
      <c r="AG70" s="450"/>
      <c r="AH70" s="450"/>
      <c r="AI70" s="450"/>
      <c r="AJ70" s="450"/>
      <c r="AK70" s="450">
        <v>0</v>
      </c>
      <c r="AL70" s="450"/>
      <c r="AM70" s="450"/>
      <c r="AN70" s="450"/>
      <c r="AO70" s="450"/>
      <c r="AP70" s="450">
        <v>0</v>
      </c>
      <c r="AQ70" s="450"/>
      <c r="AR70" s="450"/>
      <c r="AS70" s="450"/>
      <c r="AT70" s="450"/>
      <c r="AU70" s="450">
        <v>0</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530</v>
      </c>
      <c r="C71" s="420"/>
      <c r="D71" s="420"/>
      <c r="E71" s="420"/>
      <c r="F71" s="420"/>
      <c r="G71" s="420"/>
      <c r="H71" s="420"/>
      <c r="I71" s="420"/>
      <c r="J71" s="420"/>
      <c r="K71" s="420"/>
      <c r="L71" s="420"/>
      <c r="M71" s="420"/>
      <c r="N71" s="420"/>
      <c r="O71" s="420"/>
      <c r="P71" s="432"/>
      <c r="Q71" s="438">
        <v>261159</v>
      </c>
      <c r="R71" s="450"/>
      <c r="S71" s="450"/>
      <c r="T71" s="450"/>
      <c r="U71" s="450"/>
      <c r="V71" s="450">
        <v>254522</v>
      </c>
      <c r="W71" s="450"/>
      <c r="X71" s="450"/>
      <c r="Y71" s="450"/>
      <c r="Z71" s="450"/>
      <c r="AA71" s="450">
        <v>6637</v>
      </c>
      <c r="AB71" s="450"/>
      <c r="AC71" s="450"/>
      <c r="AD71" s="450"/>
      <c r="AE71" s="450"/>
      <c r="AF71" s="450">
        <v>6336</v>
      </c>
      <c r="AG71" s="450"/>
      <c r="AH71" s="450"/>
      <c r="AI71" s="450"/>
      <c r="AJ71" s="450"/>
      <c r="AK71" s="450">
        <v>983</v>
      </c>
      <c r="AL71" s="450"/>
      <c r="AM71" s="450"/>
      <c r="AN71" s="450"/>
      <c r="AO71" s="450"/>
      <c r="AP71" s="450">
        <v>0</v>
      </c>
      <c r="AQ71" s="450"/>
      <c r="AR71" s="450"/>
      <c r="AS71" s="450"/>
      <c r="AT71" s="450"/>
      <c r="AU71" s="450">
        <v>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531</v>
      </c>
      <c r="C72" s="420"/>
      <c r="D72" s="420"/>
      <c r="E72" s="420"/>
      <c r="F72" s="420"/>
      <c r="G72" s="420"/>
      <c r="H72" s="420"/>
      <c r="I72" s="420"/>
      <c r="J72" s="420"/>
      <c r="K72" s="420"/>
      <c r="L72" s="420"/>
      <c r="M72" s="420"/>
      <c r="N72" s="420"/>
      <c r="O72" s="420"/>
      <c r="P72" s="432"/>
      <c r="Q72" s="438">
        <v>7299</v>
      </c>
      <c r="R72" s="450"/>
      <c r="S72" s="450"/>
      <c r="T72" s="450"/>
      <c r="U72" s="450"/>
      <c r="V72" s="450">
        <v>4954</v>
      </c>
      <c r="W72" s="450"/>
      <c r="X72" s="450"/>
      <c r="Y72" s="450"/>
      <c r="Z72" s="450"/>
      <c r="AA72" s="450">
        <v>2345</v>
      </c>
      <c r="AB72" s="450"/>
      <c r="AC72" s="450"/>
      <c r="AD72" s="450"/>
      <c r="AE72" s="450"/>
      <c r="AF72" s="450">
        <v>0</v>
      </c>
      <c r="AG72" s="450"/>
      <c r="AH72" s="450"/>
      <c r="AI72" s="450"/>
      <c r="AJ72" s="450"/>
      <c r="AK72" s="450">
        <v>14</v>
      </c>
      <c r="AL72" s="450"/>
      <c r="AM72" s="450"/>
      <c r="AN72" s="450"/>
      <c r="AO72" s="450"/>
      <c r="AP72" s="450">
        <v>0</v>
      </c>
      <c r="AQ72" s="450"/>
      <c r="AR72" s="450"/>
      <c r="AS72" s="450"/>
      <c r="AT72" s="450"/>
      <c r="AU72" s="450">
        <v>0</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532</v>
      </c>
      <c r="C73" s="420"/>
      <c r="D73" s="420"/>
      <c r="E73" s="420"/>
      <c r="F73" s="420"/>
      <c r="G73" s="420"/>
      <c r="H73" s="420"/>
      <c r="I73" s="420"/>
      <c r="J73" s="420"/>
      <c r="K73" s="420"/>
      <c r="L73" s="420"/>
      <c r="M73" s="420"/>
      <c r="N73" s="420"/>
      <c r="O73" s="420"/>
      <c r="P73" s="432"/>
      <c r="Q73" s="438">
        <v>1438</v>
      </c>
      <c r="R73" s="450"/>
      <c r="S73" s="450"/>
      <c r="T73" s="450"/>
      <c r="U73" s="450"/>
      <c r="V73" s="450">
        <v>1437</v>
      </c>
      <c r="W73" s="450"/>
      <c r="X73" s="450"/>
      <c r="Y73" s="450"/>
      <c r="Z73" s="450"/>
      <c r="AA73" s="450">
        <v>1</v>
      </c>
      <c r="AB73" s="450"/>
      <c r="AC73" s="450"/>
      <c r="AD73" s="450"/>
      <c r="AE73" s="450"/>
      <c r="AF73" s="450">
        <v>0</v>
      </c>
      <c r="AG73" s="450"/>
      <c r="AH73" s="450"/>
      <c r="AI73" s="450"/>
      <c r="AJ73" s="450"/>
      <c r="AK73" s="450">
        <v>0</v>
      </c>
      <c r="AL73" s="450"/>
      <c r="AM73" s="450"/>
      <c r="AN73" s="450"/>
      <c r="AO73" s="450"/>
      <c r="AP73" s="450">
        <v>0</v>
      </c>
      <c r="AQ73" s="450"/>
      <c r="AR73" s="450"/>
      <c r="AS73" s="450"/>
      <c r="AT73" s="450"/>
      <c r="AU73" s="450">
        <v>0</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533</v>
      </c>
      <c r="C74" s="420"/>
      <c r="D74" s="420"/>
      <c r="E74" s="420"/>
      <c r="F74" s="420"/>
      <c r="G74" s="420"/>
      <c r="H74" s="420"/>
      <c r="I74" s="420"/>
      <c r="J74" s="420"/>
      <c r="K74" s="420"/>
      <c r="L74" s="420"/>
      <c r="M74" s="420"/>
      <c r="N74" s="420"/>
      <c r="O74" s="420"/>
      <c r="P74" s="432"/>
      <c r="Q74" s="438">
        <v>1</v>
      </c>
      <c r="R74" s="450"/>
      <c r="S74" s="450"/>
      <c r="T74" s="450"/>
      <c r="U74" s="450"/>
      <c r="V74" s="450">
        <v>0</v>
      </c>
      <c r="W74" s="450"/>
      <c r="X74" s="450"/>
      <c r="Y74" s="450"/>
      <c r="Z74" s="450"/>
      <c r="AA74" s="450">
        <v>1</v>
      </c>
      <c r="AB74" s="450"/>
      <c r="AC74" s="450"/>
      <c r="AD74" s="450"/>
      <c r="AE74" s="450"/>
      <c r="AF74" s="450">
        <v>0</v>
      </c>
      <c r="AG74" s="450"/>
      <c r="AH74" s="450"/>
      <c r="AI74" s="450"/>
      <c r="AJ74" s="450"/>
      <c r="AK74" s="450">
        <v>0</v>
      </c>
      <c r="AL74" s="450"/>
      <c r="AM74" s="450"/>
      <c r="AN74" s="450"/>
      <c r="AO74" s="450"/>
      <c r="AP74" s="450">
        <v>0</v>
      </c>
      <c r="AQ74" s="450"/>
      <c r="AR74" s="450"/>
      <c r="AS74" s="450"/>
      <c r="AT74" s="450"/>
      <c r="AU74" s="450">
        <v>0</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534</v>
      </c>
      <c r="C75" s="420"/>
      <c r="D75" s="420"/>
      <c r="E75" s="420"/>
      <c r="F75" s="420"/>
      <c r="G75" s="420"/>
      <c r="H75" s="420"/>
      <c r="I75" s="420"/>
      <c r="J75" s="420"/>
      <c r="K75" s="420"/>
      <c r="L75" s="420"/>
      <c r="M75" s="420"/>
      <c r="N75" s="420"/>
      <c r="O75" s="420"/>
      <c r="P75" s="432"/>
      <c r="Q75" s="444">
        <v>49</v>
      </c>
      <c r="R75" s="456"/>
      <c r="S75" s="456"/>
      <c r="T75" s="456"/>
      <c r="U75" s="460"/>
      <c r="V75" s="461">
        <v>27</v>
      </c>
      <c r="W75" s="456"/>
      <c r="X75" s="456"/>
      <c r="Y75" s="456"/>
      <c r="Z75" s="460"/>
      <c r="AA75" s="461">
        <v>22</v>
      </c>
      <c r="AB75" s="456"/>
      <c r="AC75" s="456"/>
      <c r="AD75" s="456"/>
      <c r="AE75" s="460"/>
      <c r="AF75" s="461">
        <v>0</v>
      </c>
      <c r="AG75" s="456"/>
      <c r="AH75" s="456"/>
      <c r="AI75" s="456"/>
      <c r="AJ75" s="460"/>
      <c r="AK75" s="461">
        <v>0</v>
      </c>
      <c r="AL75" s="456"/>
      <c r="AM75" s="456"/>
      <c r="AN75" s="456"/>
      <c r="AO75" s="460"/>
      <c r="AP75" s="461">
        <v>0</v>
      </c>
      <c r="AQ75" s="456"/>
      <c r="AR75" s="456"/>
      <c r="AS75" s="456"/>
      <c r="AT75" s="460"/>
      <c r="AU75" s="461">
        <v>0</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162</v>
      </c>
      <c r="C76" s="420"/>
      <c r="D76" s="420"/>
      <c r="E76" s="420"/>
      <c r="F76" s="420"/>
      <c r="G76" s="420"/>
      <c r="H76" s="420"/>
      <c r="I76" s="420"/>
      <c r="J76" s="420"/>
      <c r="K76" s="420"/>
      <c r="L76" s="420"/>
      <c r="M76" s="420"/>
      <c r="N76" s="420"/>
      <c r="O76" s="420"/>
      <c r="P76" s="432"/>
      <c r="Q76" s="444">
        <v>67</v>
      </c>
      <c r="R76" s="456"/>
      <c r="S76" s="456"/>
      <c r="T76" s="456"/>
      <c r="U76" s="460"/>
      <c r="V76" s="461">
        <v>66</v>
      </c>
      <c r="W76" s="456"/>
      <c r="X76" s="456"/>
      <c r="Y76" s="456"/>
      <c r="Z76" s="460"/>
      <c r="AA76" s="461">
        <v>1</v>
      </c>
      <c r="AB76" s="456"/>
      <c r="AC76" s="456"/>
      <c r="AD76" s="456"/>
      <c r="AE76" s="460"/>
      <c r="AF76" s="461">
        <v>0</v>
      </c>
      <c r="AG76" s="456"/>
      <c r="AH76" s="456"/>
      <c r="AI76" s="456"/>
      <c r="AJ76" s="460"/>
      <c r="AK76" s="461">
        <v>0</v>
      </c>
      <c r="AL76" s="456"/>
      <c r="AM76" s="456"/>
      <c r="AN76" s="456"/>
      <c r="AO76" s="460"/>
      <c r="AP76" s="461">
        <v>0</v>
      </c>
      <c r="AQ76" s="456"/>
      <c r="AR76" s="456"/>
      <c r="AS76" s="456"/>
      <c r="AT76" s="460"/>
      <c r="AU76" s="461">
        <v>0</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247</v>
      </c>
      <c r="B88" s="401" t="s">
        <v>185</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6445</v>
      </c>
      <c r="AG88" s="452"/>
      <c r="AH88" s="452"/>
      <c r="AI88" s="452"/>
      <c r="AJ88" s="452"/>
      <c r="AK88" s="455"/>
      <c r="AL88" s="455"/>
      <c r="AM88" s="455"/>
      <c r="AN88" s="455"/>
      <c r="AO88" s="455"/>
      <c r="AP88" s="452">
        <v>214</v>
      </c>
      <c r="AQ88" s="452"/>
      <c r="AR88" s="452"/>
      <c r="AS88" s="452"/>
      <c r="AT88" s="452"/>
      <c r="AU88" s="452">
        <v>0</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247</v>
      </c>
      <c r="BR102" s="401" t="s">
        <v>454</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72</v>
      </c>
      <c r="CS102" s="604"/>
      <c r="CT102" s="604"/>
      <c r="CU102" s="604"/>
      <c r="CV102" s="697"/>
      <c r="CW102" s="696"/>
      <c r="CX102" s="604"/>
      <c r="CY102" s="604"/>
      <c r="CZ102" s="604"/>
      <c r="DA102" s="697"/>
      <c r="DB102" s="696">
        <v>53</v>
      </c>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471</v>
      </c>
      <c r="AB109" s="406"/>
      <c r="AC109" s="406"/>
      <c r="AD109" s="406"/>
      <c r="AE109" s="469"/>
      <c r="AF109" s="480" t="s">
        <v>472</v>
      </c>
      <c r="AG109" s="406"/>
      <c r="AH109" s="406"/>
      <c r="AI109" s="406"/>
      <c r="AJ109" s="469"/>
      <c r="AK109" s="480" t="s">
        <v>394</v>
      </c>
      <c r="AL109" s="406"/>
      <c r="AM109" s="406"/>
      <c r="AN109" s="406"/>
      <c r="AO109" s="469"/>
      <c r="AP109" s="480" t="s">
        <v>473</v>
      </c>
      <c r="AQ109" s="406"/>
      <c r="AR109" s="406"/>
      <c r="AS109" s="406"/>
      <c r="AT109" s="555"/>
      <c r="AU109" s="383" t="s">
        <v>470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471</v>
      </c>
      <c r="BR109" s="406"/>
      <c r="BS109" s="406"/>
      <c r="BT109" s="406"/>
      <c r="BU109" s="469"/>
      <c r="BV109" s="480" t="s">
        <v>472</v>
      </c>
      <c r="BW109" s="406"/>
      <c r="BX109" s="406"/>
      <c r="BY109" s="406"/>
      <c r="BZ109" s="469"/>
      <c r="CA109" s="480" t="s">
        <v>394</v>
      </c>
      <c r="CB109" s="406"/>
      <c r="CC109" s="406"/>
      <c r="CD109" s="406"/>
      <c r="CE109" s="469"/>
      <c r="CF109" s="655" t="s">
        <v>473</v>
      </c>
      <c r="CG109" s="655"/>
      <c r="CH109" s="655"/>
      <c r="CI109" s="655"/>
      <c r="CJ109" s="655"/>
      <c r="CK109" s="480" t="s">
        <v>100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471</v>
      </c>
      <c r="DH109" s="406"/>
      <c r="DI109" s="406"/>
      <c r="DJ109" s="406"/>
      <c r="DK109" s="469"/>
      <c r="DL109" s="480" t="s">
        <v>472</v>
      </c>
      <c r="DM109" s="406"/>
      <c r="DN109" s="406"/>
      <c r="DO109" s="406"/>
      <c r="DP109" s="469"/>
      <c r="DQ109" s="480" t="s">
        <v>394</v>
      </c>
      <c r="DR109" s="406"/>
      <c r="DS109" s="406"/>
      <c r="DT109" s="406"/>
      <c r="DU109" s="469"/>
      <c r="DV109" s="480" t="s">
        <v>473</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204832</v>
      </c>
      <c r="AB110" s="487"/>
      <c r="AC110" s="487"/>
      <c r="AD110" s="487"/>
      <c r="AE110" s="498"/>
      <c r="AF110" s="514">
        <v>187892</v>
      </c>
      <c r="AG110" s="487"/>
      <c r="AH110" s="487"/>
      <c r="AI110" s="487"/>
      <c r="AJ110" s="498"/>
      <c r="AK110" s="514">
        <v>175899</v>
      </c>
      <c r="AL110" s="487"/>
      <c r="AM110" s="487"/>
      <c r="AN110" s="487"/>
      <c r="AO110" s="498"/>
      <c r="AP110" s="538">
        <v>18.2</v>
      </c>
      <c r="AQ110" s="546"/>
      <c r="AR110" s="546"/>
      <c r="AS110" s="546"/>
      <c r="AT110" s="556"/>
      <c r="AU110" s="568" t="s">
        <v>123</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1430400</v>
      </c>
      <c r="BR110" s="640"/>
      <c r="BS110" s="640"/>
      <c r="BT110" s="640"/>
      <c r="BU110" s="640"/>
      <c r="BV110" s="640">
        <v>1300774</v>
      </c>
      <c r="BW110" s="640"/>
      <c r="BX110" s="640"/>
      <c r="BY110" s="640"/>
      <c r="BZ110" s="640"/>
      <c r="CA110" s="640">
        <v>1287955</v>
      </c>
      <c r="CB110" s="640"/>
      <c r="CC110" s="640"/>
      <c r="CD110" s="640"/>
      <c r="CE110" s="640"/>
      <c r="CF110" s="656">
        <v>133.19999999999999</v>
      </c>
      <c r="CG110" s="660"/>
      <c r="CH110" s="660"/>
      <c r="CI110" s="660"/>
      <c r="CJ110" s="660"/>
      <c r="CK110" s="672" t="s">
        <v>389</v>
      </c>
      <c r="CL110" s="412"/>
      <c r="CM110" s="424" t="s">
        <v>68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201</v>
      </c>
      <c r="DH110" s="640"/>
      <c r="DI110" s="640"/>
      <c r="DJ110" s="640"/>
      <c r="DK110" s="640"/>
      <c r="DL110" s="640" t="s">
        <v>201</v>
      </c>
      <c r="DM110" s="640"/>
      <c r="DN110" s="640"/>
      <c r="DO110" s="640"/>
      <c r="DP110" s="640"/>
      <c r="DQ110" s="640" t="s">
        <v>201</v>
      </c>
      <c r="DR110" s="640"/>
      <c r="DS110" s="640"/>
      <c r="DT110" s="640"/>
      <c r="DU110" s="640"/>
      <c r="DV110" s="712" t="s">
        <v>201</v>
      </c>
      <c r="DW110" s="712"/>
      <c r="DX110" s="712"/>
      <c r="DY110" s="712"/>
      <c r="DZ110" s="721"/>
    </row>
    <row r="111" spans="1:131" s="365" customFormat="1" ht="26.25" customHeight="1">
      <c r="A111" s="385" t="s">
        <v>457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201</v>
      </c>
      <c r="AB111" s="446"/>
      <c r="AC111" s="446"/>
      <c r="AD111" s="446"/>
      <c r="AE111" s="499"/>
      <c r="AF111" s="515" t="s">
        <v>201</v>
      </c>
      <c r="AG111" s="446"/>
      <c r="AH111" s="446"/>
      <c r="AI111" s="446"/>
      <c r="AJ111" s="499"/>
      <c r="AK111" s="515" t="s">
        <v>201</v>
      </c>
      <c r="AL111" s="446"/>
      <c r="AM111" s="446"/>
      <c r="AN111" s="446"/>
      <c r="AO111" s="499"/>
      <c r="AP111" s="539" t="s">
        <v>201</v>
      </c>
      <c r="AQ111" s="547"/>
      <c r="AR111" s="547"/>
      <c r="AS111" s="547"/>
      <c r="AT111" s="557"/>
      <c r="AU111" s="569"/>
      <c r="AV111" s="578"/>
      <c r="AW111" s="578"/>
      <c r="AX111" s="578"/>
      <c r="AY111" s="578"/>
      <c r="AZ111" s="425" t="s">
        <v>475</v>
      </c>
      <c r="BA111" s="378"/>
      <c r="BB111" s="378"/>
      <c r="BC111" s="378"/>
      <c r="BD111" s="378"/>
      <c r="BE111" s="378"/>
      <c r="BF111" s="378"/>
      <c r="BG111" s="378"/>
      <c r="BH111" s="378"/>
      <c r="BI111" s="378"/>
      <c r="BJ111" s="378"/>
      <c r="BK111" s="378"/>
      <c r="BL111" s="378"/>
      <c r="BM111" s="378"/>
      <c r="BN111" s="378"/>
      <c r="BO111" s="378"/>
      <c r="BP111" s="472"/>
      <c r="BQ111" s="633" t="s">
        <v>201</v>
      </c>
      <c r="BR111" s="641"/>
      <c r="BS111" s="641"/>
      <c r="BT111" s="641"/>
      <c r="BU111" s="641"/>
      <c r="BV111" s="641" t="s">
        <v>201</v>
      </c>
      <c r="BW111" s="641"/>
      <c r="BX111" s="641"/>
      <c r="BY111" s="641"/>
      <c r="BZ111" s="641"/>
      <c r="CA111" s="641" t="s">
        <v>201</v>
      </c>
      <c r="CB111" s="641"/>
      <c r="CC111" s="641"/>
      <c r="CD111" s="641"/>
      <c r="CE111" s="641"/>
      <c r="CF111" s="657" t="s">
        <v>201</v>
      </c>
      <c r="CG111" s="661"/>
      <c r="CH111" s="661"/>
      <c r="CI111" s="661"/>
      <c r="CJ111" s="661"/>
      <c r="CK111" s="673"/>
      <c r="CL111" s="413"/>
      <c r="CM111" s="425" t="s">
        <v>142</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201</v>
      </c>
      <c r="DH111" s="641"/>
      <c r="DI111" s="641"/>
      <c r="DJ111" s="641"/>
      <c r="DK111" s="641"/>
      <c r="DL111" s="641" t="s">
        <v>201</v>
      </c>
      <c r="DM111" s="641"/>
      <c r="DN111" s="641"/>
      <c r="DO111" s="641"/>
      <c r="DP111" s="641"/>
      <c r="DQ111" s="641" t="s">
        <v>201</v>
      </c>
      <c r="DR111" s="641"/>
      <c r="DS111" s="641"/>
      <c r="DT111" s="641"/>
      <c r="DU111" s="641"/>
      <c r="DV111" s="713" t="s">
        <v>201</v>
      </c>
      <c r="DW111" s="713"/>
      <c r="DX111" s="713"/>
      <c r="DY111" s="713"/>
      <c r="DZ111" s="722"/>
    </row>
    <row r="112" spans="1:131" s="365" customFormat="1" ht="26.25" customHeight="1">
      <c r="A112" s="386" t="s">
        <v>155</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201</v>
      </c>
      <c r="AB112" s="446"/>
      <c r="AC112" s="446"/>
      <c r="AD112" s="446"/>
      <c r="AE112" s="499"/>
      <c r="AF112" s="515" t="s">
        <v>201</v>
      </c>
      <c r="AG112" s="446"/>
      <c r="AH112" s="446"/>
      <c r="AI112" s="446"/>
      <c r="AJ112" s="499"/>
      <c r="AK112" s="515" t="s">
        <v>201</v>
      </c>
      <c r="AL112" s="446"/>
      <c r="AM112" s="446"/>
      <c r="AN112" s="446"/>
      <c r="AO112" s="499"/>
      <c r="AP112" s="539" t="s">
        <v>201</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3" t="s">
        <v>201</v>
      </c>
      <c r="BR112" s="641"/>
      <c r="BS112" s="641"/>
      <c r="BT112" s="641"/>
      <c r="BU112" s="641"/>
      <c r="BV112" s="641" t="s">
        <v>201</v>
      </c>
      <c r="BW112" s="641"/>
      <c r="BX112" s="641"/>
      <c r="BY112" s="641"/>
      <c r="BZ112" s="641"/>
      <c r="CA112" s="641" t="s">
        <v>201</v>
      </c>
      <c r="CB112" s="641"/>
      <c r="CC112" s="641"/>
      <c r="CD112" s="641"/>
      <c r="CE112" s="641"/>
      <c r="CF112" s="657" t="s">
        <v>201</v>
      </c>
      <c r="CG112" s="661"/>
      <c r="CH112" s="661"/>
      <c r="CI112" s="661"/>
      <c r="CJ112" s="661"/>
      <c r="CK112" s="673"/>
      <c r="CL112" s="413"/>
      <c r="CM112" s="425" t="s">
        <v>399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201</v>
      </c>
      <c r="DH112" s="641"/>
      <c r="DI112" s="641"/>
      <c r="DJ112" s="641"/>
      <c r="DK112" s="641"/>
      <c r="DL112" s="641" t="s">
        <v>201</v>
      </c>
      <c r="DM112" s="641"/>
      <c r="DN112" s="641"/>
      <c r="DO112" s="641"/>
      <c r="DP112" s="641"/>
      <c r="DQ112" s="641" t="s">
        <v>201</v>
      </c>
      <c r="DR112" s="641"/>
      <c r="DS112" s="641"/>
      <c r="DT112" s="641"/>
      <c r="DU112" s="641"/>
      <c r="DV112" s="713" t="s">
        <v>201</v>
      </c>
      <c r="DW112" s="713"/>
      <c r="DX112" s="713"/>
      <c r="DY112" s="713"/>
      <c r="DZ112" s="722"/>
    </row>
    <row r="113" spans="1:130" s="365" customFormat="1" ht="26.25" customHeight="1">
      <c r="A113" s="387"/>
      <c r="B113" s="410"/>
      <c r="C113" s="378" t="s">
        <v>478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t="s">
        <v>201</v>
      </c>
      <c r="AB113" s="446"/>
      <c r="AC113" s="446"/>
      <c r="AD113" s="446"/>
      <c r="AE113" s="499"/>
      <c r="AF113" s="515" t="s">
        <v>201</v>
      </c>
      <c r="AG113" s="446"/>
      <c r="AH113" s="446"/>
      <c r="AI113" s="446"/>
      <c r="AJ113" s="499"/>
      <c r="AK113" s="515" t="s">
        <v>201</v>
      </c>
      <c r="AL113" s="446"/>
      <c r="AM113" s="446"/>
      <c r="AN113" s="446"/>
      <c r="AO113" s="499"/>
      <c r="AP113" s="539" t="s">
        <v>201</v>
      </c>
      <c r="AQ113" s="547"/>
      <c r="AR113" s="547"/>
      <c r="AS113" s="547"/>
      <c r="AT113" s="557"/>
      <c r="AU113" s="569"/>
      <c r="AV113" s="578"/>
      <c r="AW113" s="578"/>
      <c r="AX113" s="578"/>
      <c r="AY113" s="578"/>
      <c r="AZ113" s="425" t="s">
        <v>205</v>
      </c>
      <c r="BA113" s="378"/>
      <c r="BB113" s="378"/>
      <c r="BC113" s="378"/>
      <c r="BD113" s="378"/>
      <c r="BE113" s="378"/>
      <c r="BF113" s="378"/>
      <c r="BG113" s="378"/>
      <c r="BH113" s="378"/>
      <c r="BI113" s="378"/>
      <c r="BJ113" s="378"/>
      <c r="BK113" s="378"/>
      <c r="BL113" s="378"/>
      <c r="BM113" s="378"/>
      <c r="BN113" s="378"/>
      <c r="BO113" s="378"/>
      <c r="BP113" s="472"/>
      <c r="BQ113" s="633">
        <v>18591</v>
      </c>
      <c r="BR113" s="641"/>
      <c r="BS113" s="641"/>
      <c r="BT113" s="641"/>
      <c r="BU113" s="641"/>
      <c r="BV113" s="641">
        <v>12400</v>
      </c>
      <c r="BW113" s="641"/>
      <c r="BX113" s="641"/>
      <c r="BY113" s="641"/>
      <c r="BZ113" s="641"/>
      <c r="CA113" s="641">
        <v>10418</v>
      </c>
      <c r="CB113" s="641"/>
      <c r="CC113" s="641"/>
      <c r="CD113" s="641"/>
      <c r="CE113" s="641"/>
      <c r="CF113" s="657">
        <v>1.1000000000000001</v>
      </c>
      <c r="CG113" s="661"/>
      <c r="CH113" s="661"/>
      <c r="CI113" s="661"/>
      <c r="CJ113" s="661"/>
      <c r="CK113" s="673"/>
      <c r="CL113" s="413"/>
      <c r="CM113" s="425" t="s">
        <v>409</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201</v>
      </c>
      <c r="DH113" s="446"/>
      <c r="DI113" s="446"/>
      <c r="DJ113" s="446"/>
      <c r="DK113" s="499"/>
      <c r="DL113" s="515" t="s">
        <v>201</v>
      </c>
      <c r="DM113" s="446"/>
      <c r="DN113" s="446"/>
      <c r="DO113" s="446"/>
      <c r="DP113" s="499"/>
      <c r="DQ113" s="515" t="s">
        <v>201</v>
      </c>
      <c r="DR113" s="446"/>
      <c r="DS113" s="446"/>
      <c r="DT113" s="446"/>
      <c r="DU113" s="499"/>
      <c r="DV113" s="539" t="s">
        <v>201</v>
      </c>
      <c r="DW113" s="547"/>
      <c r="DX113" s="547"/>
      <c r="DY113" s="547"/>
      <c r="DZ113" s="557"/>
    </row>
    <row r="114" spans="1:130" s="365" customFormat="1" ht="26.25" customHeight="1">
      <c r="A114" s="387"/>
      <c r="B114" s="410"/>
      <c r="C114" s="378" t="s">
        <v>480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3588</v>
      </c>
      <c r="AB114" s="446"/>
      <c r="AC114" s="446"/>
      <c r="AD114" s="446"/>
      <c r="AE114" s="499"/>
      <c r="AF114" s="515">
        <v>3626</v>
      </c>
      <c r="AG114" s="446"/>
      <c r="AH114" s="446"/>
      <c r="AI114" s="446"/>
      <c r="AJ114" s="499"/>
      <c r="AK114" s="515">
        <v>3698</v>
      </c>
      <c r="AL114" s="446"/>
      <c r="AM114" s="446"/>
      <c r="AN114" s="446"/>
      <c r="AO114" s="499"/>
      <c r="AP114" s="539">
        <v>0.4</v>
      </c>
      <c r="AQ114" s="547"/>
      <c r="AR114" s="547"/>
      <c r="AS114" s="547"/>
      <c r="AT114" s="557"/>
      <c r="AU114" s="569"/>
      <c r="AV114" s="578"/>
      <c r="AW114" s="578"/>
      <c r="AX114" s="578"/>
      <c r="AY114" s="578"/>
      <c r="AZ114" s="425" t="s">
        <v>481</v>
      </c>
      <c r="BA114" s="378"/>
      <c r="BB114" s="378"/>
      <c r="BC114" s="378"/>
      <c r="BD114" s="378"/>
      <c r="BE114" s="378"/>
      <c r="BF114" s="378"/>
      <c r="BG114" s="378"/>
      <c r="BH114" s="378"/>
      <c r="BI114" s="378"/>
      <c r="BJ114" s="378"/>
      <c r="BK114" s="378"/>
      <c r="BL114" s="378"/>
      <c r="BM114" s="378"/>
      <c r="BN114" s="378"/>
      <c r="BO114" s="378"/>
      <c r="BP114" s="472"/>
      <c r="BQ114" s="633">
        <v>215636</v>
      </c>
      <c r="BR114" s="641"/>
      <c r="BS114" s="641"/>
      <c r="BT114" s="641"/>
      <c r="BU114" s="641"/>
      <c r="BV114" s="641">
        <v>213768</v>
      </c>
      <c r="BW114" s="641"/>
      <c r="BX114" s="641"/>
      <c r="BY114" s="641"/>
      <c r="BZ114" s="641"/>
      <c r="CA114" s="641">
        <v>231964</v>
      </c>
      <c r="CB114" s="641"/>
      <c r="CC114" s="641"/>
      <c r="CD114" s="641"/>
      <c r="CE114" s="641"/>
      <c r="CF114" s="657">
        <v>24</v>
      </c>
      <c r="CG114" s="661"/>
      <c r="CH114" s="661"/>
      <c r="CI114" s="661"/>
      <c r="CJ114" s="661"/>
      <c r="CK114" s="673"/>
      <c r="CL114" s="413"/>
      <c r="CM114" s="425" t="s">
        <v>152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201</v>
      </c>
      <c r="DH114" s="446"/>
      <c r="DI114" s="446"/>
      <c r="DJ114" s="446"/>
      <c r="DK114" s="499"/>
      <c r="DL114" s="515" t="s">
        <v>201</v>
      </c>
      <c r="DM114" s="446"/>
      <c r="DN114" s="446"/>
      <c r="DO114" s="446"/>
      <c r="DP114" s="499"/>
      <c r="DQ114" s="515" t="s">
        <v>201</v>
      </c>
      <c r="DR114" s="446"/>
      <c r="DS114" s="446"/>
      <c r="DT114" s="446"/>
      <c r="DU114" s="499"/>
      <c r="DV114" s="539" t="s">
        <v>201</v>
      </c>
      <c r="DW114" s="547"/>
      <c r="DX114" s="547"/>
      <c r="DY114" s="547"/>
      <c r="DZ114" s="557"/>
    </row>
    <row r="115" spans="1:130" s="365" customFormat="1" ht="26.25" customHeight="1">
      <c r="A115" s="387"/>
      <c r="B115" s="410"/>
      <c r="C115" s="378" t="s">
        <v>377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201</v>
      </c>
      <c r="AB115" s="446"/>
      <c r="AC115" s="446"/>
      <c r="AD115" s="446"/>
      <c r="AE115" s="499"/>
      <c r="AF115" s="515" t="s">
        <v>201</v>
      </c>
      <c r="AG115" s="446"/>
      <c r="AH115" s="446"/>
      <c r="AI115" s="446"/>
      <c r="AJ115" s="499"/>
      <c r="AK115" s="515" t="s">
        <v>201</v>
      </c>
      <c r="AL115" s="446"/>
      <c r="AM115" s="446"/>
      <c r="AN115" s="446"/>
      <c r="AO115" s="499"/>
      <c r="AP115" s="539" t="s">
        <v>201</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201</v>
      </c>
      <c r="BR115" s="641"/>
      <c r="BS115" s="641"/>
      <c r="BT115" s="641"/>
      <c r="BU115" s="641"/>
      <c r="BV115" s="641" t="s">
        <v>201</v>
      </c>
      <c r="BW115" s="641"/>
      <c r="BX115" s="641"/>
      <c r="BY115" s="641"/>
      <c r="BZ115" s="641"/>
      <c r="CA115" s="641" t="s">
        <v>201</v>
      </c>
      <c r="CB115" s="641"/>
      <c r="CC115" s="641"/>
      <c r="CD115" s="641"/>
      <c r="CE115" s="641"/>
      <c r="CF115" s="657" t="s">
        <v>201</v>
      </c>
      <c r="CG115" s="661"/>
      <c r="CH115" s="661"/>
      <c r="CI115" s="661"/>
      <c r="CJ115" s="661"/>
      <c r="CK115" s="673"/>
      <c r="CL115" s="413"/>
      <c r="CM115" s="425" t="s">
        <v>34</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201</v>
      </c>
      <c r="DH115" s="446"/>
      <c r="DI115" s="446"/>
      <c r="DJ115" s="446"/>
      <c r="DK115" s="499"/>
      <c r="DL115" s="515" t="s">
        <v>201</v>
      </c>
      <c r="DM115" s="446"/>
      <c r="DN115" s="446"/>
      <c r="DO115" s="446"/>
      <c r="DP115" s="499"/>
      <c r="DQ115" s="515" t="s">
        <v>201</v>
      </c>
      <c r="DR115" s="446"/>
      <c r="DS115" s="446"/>
      <c r="DT115" s="446"/>
      <c r="DU115" s="499"/>
      <c r="DV115" s="539" t="s">
        <v>201</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201</v>
      </c>
      <c r="AB116" s="446"/>
      <c r="AC116" s="446"/>
      <c r="AD116" s="446"/>
      <c r="AE116" s="499"/>
      <c r="AF116" s="515" t="s">
        <v>201</v>
      </c>
      <c r="AG116" s="446"/>
      <c r="AH116" s="446"/>
      <c r="AI116" s="446"/>
      <c r="AJ116" s="499"/>
      <c r="AK116" s="515" t="s">
        <v>201</v>
      </c>
      <c r="AL116" s="446"/>
      <c r="AM116" s="446"/>
      <c r="AN116" s="446"/>
      <c r="AO116" s="499"/>
      <c r="AP116" s="539" t="s">
        <v>201</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201</v>
      </c>
      <c r="BR116" s="641"/>
      <c r="BS116" s="641"/>
      <c r="BT116" s="641"/>
      <c r="BU116" s="641"/>
      <c r="BV116" s="641" t="s">
        <v>201</v>
      </c>
      <c r="BW116" s="641"/>
      <c r="BX116" s="641"/>
      <c r="BY116" s="641"/>
      <c r="BZ116" s="641"/>
      <c r="CA116" s="641" t="s">
        <v>201</v>
      </c>
      <c r="CB116" s="641"/>
      <c r="CC116" s="641"/>
      <c r="CD116" s="641"/>
      <c r="CE116" s="641"/>
      <c r="CF116" s="657" t="s">
        <v>201</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201</v>
      </c>
      <c r="DH116" s="446"/>
      <c r="DI116" s="446"/>
      <c r="DJ116" s="446"/>
      <c r="DK116" s="499"/>
      <c r="DL116" s="515" t="s">
        <v>201</v>
      </c>
      <c r="DM116" s="446"/>
      <c r="DN116" s="446"/>
      <c r="DO116" s="446"/>
      <c r="DP116" s="499"/>
      <c r="DQ116" s="515" t="s">
        <v>201</v>
      </c>
      <c r="DR116" s="446"/>
      <c r="DS116" s="446"/>
      <c r="DT116" s="446"/>
      <c r="DU116" s="499"/>
      <c r="DV116" s="539" t="s">
        <v>201</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208420</v>
      </c>
      <c r="AB117" s="488"/>
      <c r="AC117" s="488"/>
      <c r="AD117" s="488"/>
      <c r="AE117" s="500"/>
      <c r="AF117" s="516">
        <v>191518</v>
      </c>
      <c r="AG117" s="488"/>
      <c r="AH117" s="488"/>
      <c r="AI117" s="488"/>
      <c r="AJ117" s="500"/>
      <c r="AK117" s="516">
        <v>179597</v>
      </c>
      <c r="AL117" s="488"/>
      <c r="AM117" s="488"/>
      <c r="AN117" s="488"/>
      <c r="AO117" s="500"/>
      <c r="AP117" s="540"/>
      <c r="AQ117" s="548"/>
      <c r="AR117" s="548"/>
      <c r="AS117" s="548"/>
      <c r="AT117" s="558"/>
      <c r="AU117" s="569"/>
      <c r="AV117" s="578"/>
      <c r="AW117" s="578"/>
      <c r="AX117" s="578"/>
      <c r="AY117" s="578"/>
      <c r="AZ117" s="426" t="s">
        <v>364</v>
      </c>
      <c r="BA117" s="428"/>
      <c r="BB117" s="428"/>
      <c r="BC117" s="428"/>
      <c r="BD117" s="428"/>
      <c r="BE117" s="428"/>
      <c r="BF117" s="428"/>
      <c r="BG117" s="428"/>
      <c r="BH117" s="428"/>
      <c r="BI117" s="428"/>
      <c r="BJ117" s="428"/>
      <c r="BK117" s="428"/>
      <c r="BL117" s="428"/>
      <c r="BM117" s="428"/>
      <c r="BN117" s="428"/>
      <c r="BO117" s="428"/>
      <c r="BP117" s="474"/>
      <c r="BQ117" s="633" t="s">
        <v>201</v>
      </c>
      <c r="BR117" s="641"/>
      <c r="BS117" s="641"/>
      <c r="BT117" s="641"/>
      <c r="BU117" s="641"/>
      <c r="BV117" s="641" t="s">
        <v>201</v>
      </c>
      <c r="BW117" s="641"/>
      <c r="BX117" s="641"/>
      <c r="BY117" s="641"/>
      <c r="BZ117" s="641"/>
      <c r="CA117" s="641" t="s">
        <v>201</v>
      </c>
      <c r="CB117" s="641"/>
      <c r="CC117" s="641"/>
      <c r="CD117" s="641"/>
      <c r="CE117" s="641"/>
      <c r="CF117" s="657" t="s">
        <v>201</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201</v>
      </c>
      <c r="DH117" s="446"/>
      <c r="DI117" s="446"/>
      <c r="DJ117" s="446"/>
      <c r="DK117" s="499"/>
      <c r="DL117" s="515" t="s">
        <v>201</v>
      </c>
      <c r="DM117" s="446"/>
      <c r="DN117" s="446"/>
      <c r="DO117" s="446"/>
      <c r="DP117" s="499"/>
      <c r="DQ117" s="515" t="s">
        <v>201</v>
      </c>
      <c r="DR117" s="446"/>
      <c r="DS117" s="446"/>
      <c r="DT117" s="446"/>
      <c r="DU117" s="499"/>
      <c r="DV117" s="539" t="s">
        <v>201</v>
      </c>
      <c r="DW117" s="547"/>
      <c r="DX117" s="547"/>
      <c r="DY117" s="547"/>
      <c r="DZ117" s="557"/>
    </row>
    <row r="118" spans="1:130" s="365" customFormat="1" ht="26.25" customHeight="1">
      <c r="A118" s="383" t="s">
        <v>100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471</v>
      </c>
      <c r="AB118" s="406"/>
      <c r="AC118" s="406"/>
      <c r="AD118" s="406"/>
      <c r="AE118" s="469"/>
      <c r="AF118" s="480" t="s">
        <v>472</v>
      </c>
      <c r="AG118" s="406"/>
      <c r="AH118" s="406"/>
      <c r="AI118" s="406"/>
      <c r="AJ118" s="469"/>
      <c r="AK118" s="480" t="s">
        <v>394</v>
      </c>
      <c r="AL118" s="406"/>
      <c r="AM118" s="406"/>
      <c r="AN118" s="406"/>
      <c r="AO118" s="469"/>
      <c r="AP118" s="480" t="s">
        <v>473</v>
      </c>
      <c r="AQ118" s="406"/>
      <c r="AR118" s="406"/>
      <c r="AS118" s="406"/>
      <c r="AT118" s="555"/>
      <c r="AU118" s="569"/>
      <c r="AV118" s="578"/>
      <c r="AW118" s="578"/>
      <c r="AX118" s="578"/>
      <c r="AY118" s="578"/>
      <c r="AZ118" s="427" t="s">
        <v>482</v>
      </c>
      <c r="BA118" s="423"/>
      <c r="BB118" s="423"/>
      <c r="BC118" s="423"/>
      <c r="BD118" s="423"/>
      <c r="BE118" s="423"/>
      <c r="BF118" s="423"/>
      <c r="BG118" s="423"/>
      <c r="BH118" s="423"/>
      <c r="BI118" s="423"/>
      <c r="BJ118" s="423"/>
      <c r="BK118" s="423"/>
      <c r="BL118" s="423"/>
      <c r="BM118" s="423"/>
      <c r="BN118" s="423"/>
      <c r="BO118" s="423"/>
      <c r="BP118" s="473"/>
      <c r="BQ118" s="634" t="s">
        <v>201</v>
      </c>
      <c r="BR118" s="642"/>
      <c r="BS118" s="642"/>
      <c r="BT118" s="642"/>
      <c r="BU118" s="642"/>
      <c r="BV118" s="642" t="s">
        <v>201</v>
      </c>
      <c r="BW118" s="642"/>
      <c r="BX118" s="642"/>
      <c r="BY118" s="642"/>
      <c r="BZ118" s="642"/>
      <c r="CA118" s="642" t="s">
        <v>201</v>
      </c>
      <c r="CB118" s="642"/>
      <c r="CC118" s="642"/>
      <c r="CD118" s="642"/>
      <c r="CE118" s="642"/>
      <c r="CF118" s="657" t="s">
        <v>201</v>
      </c>
      <c r="CG118" s="661"/>
      <c r="CH118" s="661"/>
      <c r="CI118" s="661"/>
      <c r="CJ118" s="661"/>
      <c r="CK118" s="673"/>
      <c r="CL118" s="413"/>
      <c r="CM118" s="425" t="s">
        <v>483</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201</v>
      </c>
      <c r="DH118" s="446"/>
      <c r="DI118" s="446"/>
      <c r="DJ118" s="446"/>
      <c r="DK118" s="499"/>
      <c r="DL118" s="515" t="s">
        <v>201</v>
      </c>
      <c r="DM118" s="446"/>
      <c r="DN118" s="446"/>
      <c r="DO118" s="446"/>
      <c r="DP118" s="499"/>
      <c r="DQ118" s="515" t="s">
        <v>201</v>
      </c>
      <c r="DR118" s="446"/>
      <c r="DS118" s="446"/>
      <c r="DT118" s="446"/>
      <c r="DU118" s="499"/>
      <c r="DV118" s="539" t="s">
        <v>201</v>
      </c>
      <c r="DW118" s="547"/>
      <c r="DX118" s="547"/>
      <c r="DY118" s="547"/>
      <c r="DZ118" s="557"/>
    </row>
    <row r="119" spans="1:130" s="365" customFormat="1" ht="26.25" customHeight="1">
      <c r="A119" s="389" t="s">
        <v>389</v>
      </c>
      <c r="B119" s="412"/>
      <c r="C119" s="424" t="s">
        <v>68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201</v>
      </c>
      <c r="AB119" s="487"/>
      <c r="AC119" s="487"/>
      <c r="AD119" s="487"/>
      <c r="AE119" s="498"/>
      <c r="AF119" s="514" t="s">
        <v>201</v>
      </c>
      <c r="AG119" s="487"/>
      <c r="AH119" s="487"/>
      <c r="AI119" s="487"/>
      <c r="AJ119" s="498"/>
      <c r="AK119" s="514" t="s">
        <v>201</v>
      </c>
      <c r="AL119" s="487"/>
      <c r="AM119" s="487"/>
      <c r="AN119" s="487"/>
      <c r="AO119" s="498"/>
      <c r="AP119" s="538" t="s">
        <v>201</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170</v>
      </c>
      <c r="BP119" s="629"/>
      <c r="BQ119" s="634">
        <v>1664627</v>
      </c>
      <c r="BR119" s="642"/>
      <c r="BS119" s="642"/>
      <c r="BT119" s="642"/>
      <c r="BU119" s="642"/>
      <c r="BV119" s="642">
        <v>1526942</v>
      </c>
      <c r="BW119" s="642"/>
      <c r="BX119" s="642"/>
      <c r="BY119" s="642"/>
      <c r="BZ119" s="642"/>
      <c r="CA119" s="642">
        <v>1530337</v>
      </c>
      <c r="CB119" s="642"/>
      <c r="CC119" s="642"/>
      <c r="CD119" s="642"/>
      <c r="CE119" s="642"/>
      <c r="CF119" s="544"/>
      <c r="CG119" s="552"/>
      <c r="CH119" s="552"/>
      <c r="CI119" s="552"/>
      <c r="CJ119" s="669"/>
      <c r="CK119" s="674"/>
      <c r="CL119" s="414"/>
      <c r="CM119" s="427" t="s">
        <v>484</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201</v>
      </c>
      <c r="DH119" s="489"/>
      <c r="DI119" s="489"/>
      <c r="DJ119" s="489"/>
      <c r="DK119" s="501"/>
      <c r="DL119" s="517" t="s">
        <v>201</v>
      </c>
      <c r="DM119" s="489"/>
      <c r="DN119" s="489"/>
      <c r="DO119" s="489"/>
      <c r="DP119" s="501"/>
      <c r="DQ119" s="517" t="s">
        <v>201</v>
      </c>
      <c r="DR119" s="489"/>
      <c r="DS119" s="489"/>
      <c r="DT119" s="489"/>
      <c r="DU119" s="501"/>
      <c r="DV119" s="714" t="s">
        <v>201</v>
      </c>
      <c r="DW119" s="716"/>
      <c r="DX119" s="716"/>
      <c r="DY119" s="716"/>
      <c r="DZ119" s="723"/>
    </row>
    <row r="120" spans="1:130" s="365" customFormat="1" ht="26.25" customHeight="1">
      <c r="A120" s="390"/>
      <c r="B120" s="413"/>
      <c r="C120" s="425" t="s">
        <v>142</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201</v>
      </c>
      <c r="AB120" s="446"/>
      <c r="AC120" s="446"/>
      <c r="AD120" s="446"/>
      <c r="AE120" s="499"/>
      <c r="AF120" s="515" t="s">
        <v>201</v>
      </c>
      <c r="AG120" s="446"/>
      <c r="AH120" s="446"/>
      <c r="AI120" s="446"/>
      <c r="AJ120" s="499"/>
      <c r="AK120" s="515" t="s">
        <v>201</v>
      </c>
      <c r="AL120" s="446"/>
      <c r="AM120" s="446"/>
      <c r="AN120" s="446"/>
      <c r="AO120" s="499"/>
      <c r="AP120" s="539" t="s">
        <v>201</v>
      </c>
      <c r="AQ120" s="547"/>
      <c r="AR120" s="547"/>
      <c r="AS120" s="547"/>
      <c r="AT120" s="557"/>
      <c r="AU120" s="571" t="s">
        <v>476</v>
      </c>
      <c r="AV120" s="580"/>
      <c r="AW120" s="580"/>
      <c r="AX120" s="580"/>
      <c r="AY120" s="591"/>
      <c r="AZ120" s="424" t="s">
        <v>215</v>
      </c>
      <c r="BA120" s="407"/>
      <c r="BB120" s="407"/>
      <c r="BC120" s="407"/>
      <c r="BD120" s="407"/>
      <c r="BE120" s="407"/>
      <c r="BF120" s="407"/>
      <c r="BG120" s="407"/>
      <c r="BH120" s="407"/>
      <c r="BI120" s="407"/>
      <c r="BJ120" s="407"/>
      <c r="BK120" s="407"/>
      <c r="BL120" s="407"/>
      <c r="BM120" s="407"/>
      <c r="BN120" s="407"/>
      <c r="BO120" s="407"/>
      <c r="BP120" s="470"/>
      <c r="BQ120" s="632">
        <v>5449227</v>
      </c>
      <c r="BR120" s="640"/>
      <c r="BS120" s="640"/>
      <c r="BT120" s="640"/>
      <c r="BU120" s="640"/>
      <c r="BV120" s="640">
        <v>5555728</v>
      </c>
      <c r="BW120" s="640"/>
      <c r="BX120" s="640"/>
      <c r="BY120" s="640"/>
      <c r="BZ120" s="640"/>
      <c r="CA120" s="640">
        <v>5862643</v>
      </c>
      <c r="CB120" s="640"/>
      <c r="CC120" s="640"/>
      <c r="CD120" s="640"/>
      <c r="CE120" s="640"/>
      <c r="CF120" s="656">
        <v>606.4</v>
      </c>
      <c r="CG120" s="660"/>
      <c r="CH120" s="660"/>
      <c r="CI120" s="660"/>
      <c r="CJ120" s="660"/>
      <c r="CK120" s="675" t="s">
        <v>269</v>
      </c>
      <c r="CL120" s="685"/>
      <c r="CM120" s="685"/>
      <c r="CN120" s="685"/>
      <c r="CO120" s="688"/>
      <c r="CP120" s="692" t="s">
        <v>284</v>
      </c>
      <c r="CQ120" s="695"/>
      <c r="CR120" s="695"/>
      <c r="CS120" s="695"/>
      <c r="CT120" s="695"/>
      <c r="CU120" s="695"/>
      <c r="CV120" s="695"/>
      <c r="CW120" s="695"/>
      <c r="CX120" s="695"/>
      <c r="CY120" s="695"/>
      <c r="CZ120" s="695"/>
      <c r="DA120" s="695"/>
      <c r="DB120" s="695"/>
      <c r="DC120" s="695"/>
      <c r="DD120" s="695"/>
      <c r="DE120" s="695"/>
      <c r="DF120" s="698"/>
      <c r="DG120" s="632" t="s">
        <v>201</v>
      </c>
      <c r="DH120" s="640"/>
      <c r="DI120" s="640"/>
      <c r="DJ120" s="640"/>
      <c r="DK120" s="640"/>
      <c r="DL120" s="640" t="s">
        <v>201</v>
      </c>
      <c r="DM120" s="640"/>
      <c r="DN120" s="640"/>
      <c r="DO120" s="640"/>
      <c r="DP120" s="640"/>
      <c r="DQ120" s="640" t="s">
        <v>201</v>
      </c>
      <c r="DR120" s="640"/>
      <c r="DS120" s="640"/>
      <c r="DT120" s="640"/>
      <c r="DU120" s="640"/>
      <c r="DV120" s="712" t="s">
        <v>201</v>
      </c>
      <c r="DW120" s="712"/>
      <c r="DX120" s="712"/>
      <c r="DY120" s="712"/>
      <c r="DZ120" s="721"/>
    </row>
    <row r="121" spans="1:130" s="365" customFormat="1" ht="26.25" customHeight="1">
      <c r="A121" s="390"/>
      <c r="B121" s="413"/>
      <c r="C121" s="426" t="s">
        <v>140</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201</v>
      </c>
      <c r="AB121" s="446"/>
      <c r="AC121" s="446"/>
      <c r="AD121" s="446"/>
      <c r="AE121" s="499"/>
      <c r="AF121" s="515" t="s">
        <v>201</v>
      </c>
      <c r="AG121" s="446"/>
      <c r="AH121" s="446"/>
      <c r="AI121" s="446"/>
      <c r="AJ121" s="499"/>
      <c r="AK121" s="515" t="s">
        <v>201</v>
      </c>
      <c r="AL121" s="446"/>
      <c r="AM121" s="446"/>
      <c r="AN121" s="446"/>
      <c r="AO121" s="499"/>
      <c r="AP121" s="539" t="s">
        <v>201</v>
      </c>
      <c r="AQ121" s="547"/>
      <c r="AR121" s="547"/>
      <c r="AS121" s="547"/>
      <c r="AT121" s="557"/>
      <c r="AU121" s="572"/>
      <c r="AV121" s="581"/>
      <c r="AW121" s="581"/>
      <c r="AX121" s="581"/>
      <c r="AY121" s="592"/>
      <c r="AZ121" s="425" t="s">
        <v>393</v>
      </c>
      <c r="BA121" s="378"/>
      <c r="BB121" s="378"/>
      <c r="BC121" s="378"/>
      <c r="BD121" s="378"/>
      <c r="BE121" s="378"/>
      <c r="BF121" s="378"/>
      <c r="BG121" s="378"/>
      <c r="BH121" s="378"/>
      <c r="BI121" s="378"/>
      <c r="BJ121" s="378"/>
      <c r="BK121" s="378"/>
      <c r="BL121" s="378"/>
      <c r="BM121" s="378"/>
      <c r="BN121" s="378"/>
      <c r="BO121" s="378"/>
      <c r="BP121" s="472"/>
      <c r="BQ121" s="633" t="s">
        <v>201</v>
      </c>
      <c r="BR121" s="641"/>
      <c r="BS121" s="641"/>
      <c r="BT121" s="641"/>
      <c r="BU121" s="641"/>
      <c r="BV121" s="641" t="s">
        <v>201</v>
      </c>
      <c r="BW121" s="641"/>
      <c r="BX121" s="641"/>
      <c r="BY121" s="641"/>
      <c r="BZ121" s="641"/>
      <c r="CA121" s="641" t="s">
        <v>201</v>
      </c>
      <c r="CB121" s="641"/>
      <c r="CC121" s="641"/>
      <c r="CD121" s="641"/>
      <c r="CE121" s="641"/>
      <c r="CF121" s="657" t="s">
        <v>201</v>
      </c>
      <c r="CG121" s="661"/>
      <c r="CH121" s="661"/>
      <c r="CI121" s="661"/>
      <c r="CJ121" s="661"/>
      <c r="CK121" s="676"/>
      <c r="CL121" s="686"/>
      <c r="CM121" s="686"/>
      <c r="CN121" s="686"/>
      <c r="CO121" s="689"/>
      <c r="CP121" s="693" t="s">
        <v>51</v>
      </c>
      <c r="CQ121" s="403"/>
      <c r="CR121" s="403"/>
      <c r="CS121" s="403"/>
      <c r="CT121" s="403"/>
      <c r="CU121" s="403"/>
      <c r="CV121" s="403"/>
      <c r="CW121" s="403"/>
      <c r="CX121" s="403"/>
      <c r="CY121" s="403"/>
      <c r="CZ121" s="403"/>
      <c r="DA121" s="403"/>
      <c r="DB121" s="403"/>
      <c r="DC121" s="403"/>
      <c r="DD121" s="403"/>
      <c r="DE121" s="403"/>
      <c r="DF121" s="699"/>
      <c r="DG121" s="633" t="s">
        <v>201</v>
      </c>
      <c r="DH121" s="641"/>
      <c r="DI121" s="641"/>
      <c r="DJ121" s="641"/>
      <c r="DK121" s="641"/>
      <c r="DL121" s="641" t="s">
        <v>201</v>
      </c>
      <c r="DM121" s="641"/>
      <c r="DN121" s="641"/>
      <c r="DO121" s="641"/>
      <c r="DP121" s="641"/>
      <c r="DQ121" s="641" t="s">
        <v>201</v>
      </c>
      <c r="DR121" s="641"/>
      <c r="DS121" s="641"/>
      <c r="DT121" s="641"/>
      <c r="DU121" s="641"/>
      <c r="DV121" s="713" t="s">
        <v>201</v>
      </c>
      <c r="DW121" s="713"/>
      <c r="DX121" s="713"/>
      <c r="DY121" s="713"/>
      <c r="DZ121" s="722"/>
    </row>
    <row r="122" spans="1:130" s="365" customFormat="1" ht="26.25" customHeight="1">
      <c r="A122" s="390"/>
      <c r="B122" s="413"/>
      <c r="C122" s="425" t="s">
        <v>152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201</v>
      </c>
      <c r="AB122" s="446"/>
      <c r="AC122" s="446"/>
      <c r="AD122" s="446"/>
      <c r="AE122" s="499"/>
      <c r="AF122" s="515" t="s">
        <v>201</v>
      </c>
      <c r="AG122" s="446"/>
      <c r="AH122" s="446"/>
      <c r="AI122" s="446"/>
      <c r="AJ122" s="499"/>
      <c r="AK122" s="515" t="s">
        <v>201</v>
      </c>
      <c r="AL122" s="446"/>
      <c r="AM122" s="446"/>
      <c r="AN122" s="446"/>
      <c r="AO122" s="499"/>
      <c r="AP122" s="539" t="s">
        <v>201</v>
      </c>
      <c r="AQ122" s="547"/>
      <c r="AR122" s="547"/>
      <c r="AS122" s="547"/>
      <c r="AT122" s="557"/>
      <c r="AU122" s="572"/>
      <c r="AV122" s="581"/>
      <c r="AW122" s="581"/>
      <c r="AX122" s="581"/>
      <c r="AY122" s="592"/>
      <c r="AZ122" s="427" t="s">
        <v>165</v>
      </c>
      <c r="BA122" s="423"/>
      <c r="BB122" s="423"/>
      <c r="BC122" s="423"/>
      <c r="BD122" s="423"/>
      <c r="BE122" s="423"/>
      <c r="BF122" s="423"/>
      <c r="BG122" s="423"/>
      <c r="BH122" s="423"/>
      <c r="BI122" s="423"/>
      <c r="BJ122" s="423"/>
      <c r="BK122" s="423"/>
      <c r="BL122" s="423"/>
      <c r="BM122" s="423"/>
      <c r="BN122" s="423"/>
      <c r="BO122" s="423"/>
      <c r="BP122" s="473"/>
      <c r="BQ122" s="634">
        <v>1331689</v>
      </c>
      <c r="BR122" s="642"/>
      <c r="BS122" s="642"/>
      <c r="BT122" s="642"/>
      <c r="BU122" s="642"/>
      <c r="BV122" s="642">
        <v>1253983</v>
      </c>
      <c r="BW122" s="642"/>
      <c r="BX122" s="642"/>
      <c r="BY122" s="642"/>
      <c r="BZ122" s="642"/>
      <c r="CA122" s="642">
        <v>1370869</v>
      </c>
      <c r="CB122" s="642"/>
      <c r="CC122" s="642"/>
      <c r="CD122" s="642"/>
      <c r="CE122" s="642"/>
      <c r="CF122" s="658">
        <v>141.80000000000001</v>
      </c>
      <c r="CG122" s="662"/>
      <c r="CH122" s="662"/>
      <c r="CI122" s="662"/>
      <c r="CJ122" s="662"/>
      <c r="CK122" s="676"/>
      <c r="CL122" s="686"/>
      <c r="CM122" s="686"/>
      <c r="CN122" s="686"/>
      <c r="CO122" s="689"/>
      <c r="CP122" s="693" t="s">
        <v>225</v>
      </c>
      <c r="CQ122" s="403"/>
      <c r="CR122" s="403"/>
      <c r="CS122" s="403"/>
      <c r="CT122" s="403"/>
      <c r="CU122" s="403"/>
      <c r="CV122" s="403"/>
      <c r="CW122" s="403"/>
      <c r="CX122" s="403"/>
      <c r="CY122" s="403"/>
      <c r="CZ122" s="403"/>
      <c r="DA122" s="403"/>
      <c r="DB122" s="403"/>
      <c r="DC122" s="403"/>
      <c r="DD122" s="403"/>
      <c r="DE122" s="403"/>
      <c r="DF122" s="699"/>
      <c r="DG122" s="633" t="s">
        <v>201</v>
      </c>
      <c r="DH122" s="641"/>
      <c r="DI122" s="641"/>
      <c r="DJ122" s="641"/>
      <c r="DK122" s="641"/>
      <c r="DL122" s="641" t="s">
        <v>201</v>
      </c>
      <c r="DM122" s="641"/>
      <c r="DN122" s="641"/>
      <c r="DO122" s="641"/>
      <c r="DP122" s="641"/>
      <c r="DQ122" s="641" t="s">
        <v>201</v>
      </c>
      <c r="DR122" s="641"/>
      <c r="DS122" s="641"/>
      <c r="DT122" s="641"/>
      <c r="DU122" s="641"/>
      <c r="DV122" s="713" t="s">
        <v>201</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201</v>
      </c>
      <c r="AB123" s="446"/>
      <c r="AC123" s="446"/>
      <c r="AD123" s="446"/>
      <c r="AE123" s="499"/>
      <c r="AF123" s="515" t="s">
        <v>201</v>
      </c>
      <c r="AG123" s="446"/>
      <c r="AH123" s="446"/>
      <c r="AI123" s="446"/>
      <c r="AJ123" s="499"/>
      <c r="AK123" s="515" t="s">
        <v>201</v>
      </c>
      <c r="AL123" s="446"/>
      <c r="AM123" s="446"/>
      <c r="AN123" s="446"/>
      <c r="AO123" s="499"/>
      <c r="AP123" s="539" t="s">
        <v>201</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221</v>
      </c>
      <c r="BP123" s="629"/>
      <c r="BQ123" s="635">
        <v>6780916</v>
      </c>
      <c r="BR123" s="643"/>
      <c r="BS123" s="643"/>
      <c r="BT123" s="643"/>
      <c r="BU123" s="643"/>
      <c r="BV123" s="643">
        <v>6809711</v>
      </c>
      <c r="BW123" s="643"/>
      <c r="BX123" s="643"/>
      <c r="BY123" s="643"/>
      <c r="BZ123" s="643"/>
      <c r="CA123" s="643">
        <v>7233512</v>
      </c>
      <c r="CB123" s="643"/>
      <c r="CC123" s="643"/>
      <c r="CD123" s="643"/>
      <c r="CE123" s="643"/>
      <c r="CF123" s="544"/>
      <c r="CG123" s="552"/>
      <c r="CH123" s="552"/>
      <c r="CI123" s="552"/>
      <c r="CJ123" s="669"/>
      <c r="CK123" s="676"/>
      <c r="CL123" s="686"/>
      <c r="CM123" s="686"/>
      <c r="CN123" s="686"/>
      <c r="CO123" s="689"/>
      <c r="CP123" s="693" t="s">
        <v>463</v>
      </c>
      <c r="CQ123" s="403"/>
      <c r="CR123" s="403"/>
      <c r="CS123" s="403"/>
      <c r="CT123" s="403"/>
      <c r="CU123" s="403"/>
      <c r="CV123" s="403"/>
      <c r="CW123" s="403"/>
      <c r="CX123" s="403"/>
      <c r="CY123" s="403"/>
      <c r="CZ123" s="403"/>
      <c r="DA123" s="403"/>
      <c r="DB123" s="403"/>
      <c r="DC123" s="403"/>
      <c r="DD123" s="403"/>
      <c r="DE123" s="403"/>
      <c r="DF123" s="699"/>
      <c r="DG123" s="482" t="s">
        <v>201</v>
      </c>
      <c r="DH123" s="446"/>
      <c r="DI123" s="446"/>
      <c r="DJ123" s="446"/>
      <c r="DK123" s="499"/>
      <c r="DL123" s="515" t="s">
        <v>201</v>
      </c>
      <c r="DM123" s="446"/>
      <c r="DN123" s="446"/>
      <c r="DO123" s="446"/>
      <c r="DP123" s="499"/>
      <c r="DQ123" s="515" t="s">
        <v>201</v>
      </c>
      <c r="DR123" s="446"/>
      <c r="DS123" s="446"/>
      <c r="DT123" s="446"/>
      <c r="DU123" s="499"/>
      <c r="DV123" s="539" t="s">
        <v>201</v>
      </c>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201</v>
      </c>
      <c r="AB124" s="446"/>
      <c r="AC124" s="446"/>
      <c r="AD124" s="446"/>
      <c r="AE124" s="499"/>
      <c r="AF124" s="515" t="s">
        <v>201</v>
      </c>
      <c r="AG124" s="446"/>
      <c r="AH124" s="446"/>
      <c r="AI124" s="446"/>
      <c r="AJ124" s="499"/>
      <c r="AK124" s="515" t="s">
        <v>201</v>
      </c>
      <c r="AL124" s="446"/>
      <c r="AM124" s="446"/>
      <c r="AN124" s="446"/>
      <c r="AO124" s="499"/>
      <c r="AP124" s="539" t="s">
        <v>201</v>
      </c>
      <c r="AQ124" s="547"/>
      <c r="AR124" s="547"/>
      <c r="AS124" s="547"/>
      <c r="AT124" s="557"/>
      <c r="AU124" s="574" t="s">
        <v>485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201</v>
      </c>
      <c r="BR124" s="644"/>
      <c r="BS124" s="644"/>
      <c r="BT124" s="644"/>
      <c r="BU124" s="644"/>
      <c r="BV124" s="644" t="s">
        <v>201</v>
      </c>
      <c r="BW124" s="644"/>
      <c r="BX124" s="644"/>
      <c r="BY124" s="644"/>
      <c r="BZ124" s="644"/>
      <c r="CA124" s="644" t="s">
        <v>201</v>
      </c>
      <c r="CB124" s="644"/>
      <c r="CC124" s="644"/>
      <c r="CD124" s="644"/>
      <c r="CE124" s="644"/>
      <c r="CF124" s="545"/>
      <c r="CG124" s="553"/>
      <c r="CH124" s="553"/>
      <c r="CI124" s="553"/>
      <c r="CJ124" s="670"/>
      <c r="CK124" s="677"/>
      <c r="CL124" s="677"/>
      <c r="CM124" s="677"/>
      <c r="CN124" s="677"/>
      <c r="CO124" s="690"/>
      <c r="CP124" s="693" t="s">
        <v>486</v>
      </c>
      <c r="CQ124" s="403"/>
      <c r="CR124" s="403"/>
      <c r="CS124" s="403"/>
      <c r="CT124" s="403"/>
      <c r="CU124" s="403"/>
      <c r="CV124" s="403"/>
      <c r="CW124" s="403"/>
      <c r="CX124" s="403"/>
      <c r="CY124" s="403"/>
      <c r="CZ124" s="403"/>
      <c r="DA124" s="403"/>
      <c r="DB124" s="403"/>
      <c r="DC124" s="403"/>
      <c r="DD124" s="403"/>
      <c r="DE124" s="403"/>
      <c r="DF124" s="699"/>
      <c r="DG124" s="484" t="s">
        <v>201</v>
      </c>
      <c r="DH124" s="489"/>
      <c r="DI124" s="489"/>
      <c r="DJ124" s="489"/>
      <c r="DK124" s="501"/>
      <c r="DL124" s="517" t="s">
        <v>201</v>
      </c>
      <c r="DM124" s="489"/>
      <c r="DN124" s="489"/>
      <c r="DO124" s="489"/>
      <c r="DP124" s="501"/>
      <c r="DQ124" s="517" t="s">
        <v>201</v>
      </c>
      <c r="DR124" s="489"/>
      <c r="DS124" s="489"/>
      <c r="DT124" s="489"/>
      <c r="DU124" s="501"/>
      <c r="DV124" s="714" t="s">
        <v>201</v>
      </c>
      <c r="DW124" s="716"/>
      <c r="DX124" s="716"/>
      <c r="DY124" s="716"/>
      <c r="DZ124" s="723"/>
    </row>
    <row r="125" spans="1:130" s="365" customFormat="1" ht="26.25" customHeight="1">
      <c r="A125" s="390"/>
      <c r="B125" s="413"/>
      <c r="C125" s="425" t="s">
        <v>483</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201</v>
      </c>
      <c r="AB125" s="446"/>
      <c r="AC125" s="446"/>
      <c r="AD125" s="446"/>
      <c r="AE125" s="499"/>
      <c r="AF125" s="515" t="s">
        <v>201</v>
      </c>
      <c r="AG125" s="446"/>
      <c r="AH125" s="446"/>
      <c r="AI125" s="446"/>
      <c r="AJ125" s="499"/>
      <c r="AK125" s="515" t="s">
        <v>201</v>
      </c>
      <c r="AL125" s="446"/>
      <c r="AM125" s="446"/>
      <c r="AN125" s="446"/>
      <c r="AO125" s="499"/>
      <c r="AP125" s="539" t="s">
        <v>201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489</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201</v>
      </c>
      <c r="DH125" s="640"/>
      <c r="DI125" s="640"/>
      <c r="DJ125" s="640"/>
      <c r="DK125" s="640"/>
      <c r="DL125" s="640" t="s">
        <v>201</v>
      </c>
      <c r="DM125" s="640"/>
      <c r="DN125" s="640"/>
      <c r="DO125" s="640"/>
      <c r="DP125" s="640"/>
      <c r="DQ125" s="640" t="s">
        <v>201</v>
      </c>
      <c r="DR125" s="640"/>
      <c r="DS125" s="640"/>
      <c r="DT125" s="640"/>
      <c r="DU125" s="640"/>
      <c r="DV125" s="712" t="s">
        <v>201</v>
      </c>
      <c r="DW125" s="712"/>
      <c r="DX125" s="712"/>
      <c r="DY125" s="712"/>
      <c r="DZ125" s="721"/>
    </row>
    <row r="126" spans="1:130" s="365" customFormat="1" ht="26.25" customHeight="1">
      <c r="A126" s="390"/>
      <c r="B126" s="413"/>
      <c r="C126" s="425" t="s">
        <v>484</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201</v>
      </c>
      <c r="AB126" s="446"/>
      <c r="AC126" s="446"/>
      <c r="AD126" s="446"/>
      <c r="AE126" s="499"/>
      <c r="AF126" s="515" t="s">
        <v>201</v>
      </c>
      <c r="AG126" s="446"/>
      <c r="AH126" s="446"/>
      <c r="AI126" s="446"/>
      <c r="AJ126" s="499"/>
      <c r="AK126" s="515" t="s">
        <v>201</v>
      </c>
      <c r="AL126" s="446"/>
      <c r="AM126" s="446"/>
      <c r="AN126" s="446"/>
      <c r="AO126" s="499"/>
      <c r="AP126" s="539" t="s">
        <v>201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423</v>
      </c>
      <c r="CQ126" s="378"/>
      <c r="CR126" s="378"/>
      <c r="CS126" s="378"/>
      <c r="CT126" s="378"/>
      <c r="CU126" s="378"/>
      <c r="CV126" s="378"/>
      <c r="CW126" s="378"/>
      <c r="CX126" s="378"/>
      <c r="CY126" s="378"/>
      <c r="CZ126" s="378"/>
      <c r="DA126" s="378"/>
      <c r="DB126" s="378"/>
      <c r="DC126" s="378"/>
      <c r="DD126" s="378"/>
      <c r="DE126" s="378"/>
      <c r="DF126" s="472"/>
      <c r="DG126" s="633" t="s">
        <v>201</v>
      </c>
      <c r="DH126" s="641"/>
      <c r="DI126" s="641"/>
      <c r="DJ126" s="641"/>
      <c r="DK126" s="641"/>
      <c r="DL126" s="641" t="s">
        <v>201</v>
      </c>
      <c r="DM126" s="641"/>
      <c r="DN126" s="641"/>
      <c r="DO126" s="641"/>
      <c r="DP126" s="641"/>
      <c r="DQ126" s="641" t="s">
        <v>201</v>
      </c>
      <c r="DR126" s="641"/>
      <c r="DS126" s="641"/>
      <c r="DT126" s="641"/>
      <c r="DU126" s="641"/>
      <c r="DV126" s="713" t="s">
        <v>201</v>
      </c>
      <c r="DW126" s="713"/>
      <c r="DX126" s="713"/>
      <c r="DY126" s="713"/>
      <c r="DZ126" s="722"/>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201</v>
      </c>
      <c r="AB127" s="446"/>
      <c r="AC127" s="446"/>
      <c r="AD127" s="446"/>
      <c r="AE127" s="499"/>
      <c r="AF127" s="515" t="s">
        <v>201</v>
      </c>
      <c r="AG127" s="446"/>
      <c r="AH127" s="446"/>
      <c r="AI127" s="446"/>
      <c r="AJ127" s="499"/>
      <c r="AK127" s="515" t="s">
        <v>201</v>
      </c>
      <c r="AL127" s="446"/>
      <c r="AM127" s="446"/>
      <c r="AN127" s="446"/>
      <c r="AO127" s="499"/>
      <c r="AP127" s="539" t="s">
        <v>201</v>
      </c>
      <c r="AQ127" s="547"/>
      <c r="AR127" s="547"/>
      <c r="AS127" s="547"/>
      <c r="AT127" s="557"/>
      <c r="AU127" s="378"/>
      <c r="AV127" s="378"/>
      <c r="AW127" s="378"/>
      <c r="AX127" s="584" t="s">
        <v>490</v>
      </c>
      <c r="AY127" s="593"/>
      <c r="AZ127" s="593"/>
      <c r="BA127" s="593"/>
      <c r="BB127" s="593"/>
      <c r="BC127" s="593"/>
      <c r="BD127" s="593"/>
      <c r="BE127" s="610"/>
      <c r="BF127" s="612" t="s">
        <v>446</v>
      </c>
      <c r="BG127" s="593"/>
      <c r="BH127" s="593"/>
      <c r="BI127" s="593"/>
      <c r="BJ127" s="593"/>
      <c r="BK127" s="593"/>
      <c r="BL127" s="610"/>
      <c r="BM127" s="612" t="s">
        <v>424</v>
      </c>
      <c r="BN127" s="593"/>
      <c r="BO127" s="593"/>
      <c r="BP127" s="593"/>
      <c r="BQ127" s="593"/>
      <c r="BR127" s="593"/>
      <c r="BS127" s="610"/>
      <c r="BT127" s="612" t="s">
        <v>412</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450</v>
      </c>
      <c r="CQ127" s="378"/>
      <c r="CR127" s="378"/>
      <c r="CS127" s="378"/>
      <c r="CT127" s="378"/>
      <c r="CU127" s="378"/>
      <c r="CV127" s="378"/>
      <c r="CW127" s="378"/>
      <c r="CX127" s="378"/>
      <c r="CY127" s="378"/>
      <c r="CZ127" s="378"/>
      <c r="DA127" s="378"/>
      <c r="DB127" s="378"/>
      <c r="DC127" s="378"/>
      <c r="DD127" s="378"/>
      <c r="DE127" s="378"/>
      <c r="DF127" s="472"/>
      <c r="DG127" s="633" t="s">
        <v>201</v>
      </c>
      <c r="DH127" s="641"/>
      <c r="DI127" s="641"/>
      <c r="DJ127" s="641"/>
      <c r="DK127" s="641"/>
      <c r="DL127" s="641" t="s">
        <v>201</v>
      </c>
      <c r="DM127" s="641"/>
      <c r="DN127" s="641"/>
      <c r="DO127" s="641"/>
      <c r="DP127" s="641"/>
      <c r="DQ127" s="641" t="s">
        <v>201</v>
      </c>
      <c r="DR127" s="641"/>
      <c r="DS127" s="641"/>
      <c r="DT127" s="641"/>
      <c r="DU127" s="641"/>
      <c r="DV127" s="713" t="s">
        <v>201</v>
      </c>
      <c r="DW127" s="713"/>
      <c r="DX127" s="713"/>
      <c r="DY127" s="713"/>
      <c r="DZ127" s="722"/>
    </row>
    <row r="128" spans="1:130" s="365" customFormat="1" ht="26.25" customHeight="1">
      <c r="A128" s="392" t="s">
        <v>491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t="s">
        <v>201</v>
      </c>
      <c r="AB128" s="487"/>
      <c r="AC128" s="487"/>
      <c r="AD128" s="487"/>
      <c r="AE128" s="498"/>
      <c r="AF128" s="514" t="s">
        <v>201</v>
      </c>
      <c r="AG128" s="487"/>
      <c r="AH128" s="487"/>
      <c r="AI128" s="487"/>
      <c r="AJ128" s="498"/>
      <c r="AK128" s="514" t="s">
        <v>201</v>
      </c>
      <c r="AL128" s="487"/>
      <c r="AM128" s="487"/>
      <c r="AN128" s="487"/>
      <c r="AO128" s="498"/>
      <c r="AP128" s="541"/>
      <c r="AQ128" s="549"/>
      <c r="AR128" s="549"/>
      <c r="AS128" s="549"/>
      <c r="AT128" s="559"/>
      <c r="AU128" s="378"/>
      <c r="AV128" s="378"/>
      <c r="AW128" s="378"/>
      <c r="AX128" s="384" t="s">
        <v>308</v>
      </c>
      <c r="AY128" s="407"/>
      <c r="AZ128" s="407"/>
      <c r="BA128" s="407"/>
      <c r="BB128" s="407"/>
      <c r="BC128" s="407"/>
      <c r="BD128" s="407"/>
      <c r="BE128" s="470"/>
      <c r="BF128" s="613" t="s">
        <v>201</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405</v>
      </c>
      <c r="CQ128" s="381"/>
      <c r="CR128" s="381"/>
      <c r="CS128" s="381"/>
      <c r="CT128" s="381"/>
      <c r="CU128" s="381"/>
      <c r="CV128" s="381"/>
      <c r="CW128" s="381"/>
      <c r="CX128" s="381"/>
      <c r="CY128" s="381"/>
      <c r="CZ128" s="381"/>
      <c r="DA128" s="381"/>
      <c r="DB128" s="381"/>
      <c r="DC128" s="381"/>
      <c r="DD128" s="381"/>
      <c r="DE128" s="381"/>
      <c r="DF128" s="611"/>
      <c r="DG128" s="702" t="s">
        <v>201</v>
      </c>
      <c r="DH128" s="705"/>
      <c r="DI128" s="705"/>
      <c r="DJ128" s="705"/>
      <c r="DK128" s="705"/>
      <c r="DL128" s="705" t="s">
        <v>201</v>
      </c>
      <c r="DM128" s="705"/>
      <c r="DN128" s="705"/>
      <c r="DO128" s="705"/>
      <c r="DP128" s="705"/>
      <c r="DQ128" s="705" t="s">
        <v>201</v>
      </c>
      <c r="DR128" s="705"/>
      <c r="DS128" s="705"/>
      <c r="DT128" s="705"/>
      <c r="DU128" s="705"/>
      <c r="DV128" s="715" t="s">
        <v>201</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234</v>
      </c>
      <c r="X129" s="466"/>
      <c r="Y129" s="466"/>
      <c r="Z129" s="476"/>
      <c r="AA129" s="482">
        <v>1125222</v>
      </c>
      <c r="AB129" s="446"/>
      <c r="AC129" s="446"/>
      <c r="AD129" s="446"/>
      <c r="AE129" s="499"/>
      <c r="AF129" s="515">
        <v>1096646</v>
      </c>
      <c r="AG129" s="446"/>
      <c r="AH129" s="446"/>
      <c r="AI129" s="446"/>
      <c r="AJ129" s="499"/>
      <c r="AK129" s="515">
        <v>1101970</v>
      </c>
      <c r="AL129" s="446"/>
      <c r="AM129" s="446"/>
      <c r="AN129" s="446"/>
      <c r="AO129" s="499"/>
      <c r="AP129" s="542"/>
      <c r="AQ129" s="550"/>
      <c r="AR129" s="550"/>
      <c r="AS129" s="550"/>
      <c r="AT129" s="560"/>
      <c r="AU129" s="576"/>
      <c r="AV129" s="576"/>
      <c r="AW129" s="576"/>
      <c r="AX129" s="585" t="s">
        <v>121</v>
      </c>
      <c r="AY129" s="378"/>
      <c r="AZ129" s="378"/>
      <c r="BA129" s="378"/>
      <c r="BB129" s="378"/>
      <c r="BC129" s="378"/>
      <c r="BD129" s="378"/>
      <c r="BE129" s="472"/>
      <c r="BF129" s="614" t="s">
        <v>201</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493</v>
      </c>
      <c r="X130" s="466"/>
      <c r="Y130" s="466"/>
      <c r="Z130" s="476"/>
      <c r="AA130" s="482">
        <v>139677</v>
      </c>
      <c r="AB130" s="446"/>
      <c r="AC130" s="446"/>
      <c r="AD130" s="446"/>
      <c r="AE130" s="499"/>
      <c r="AF130" s="515">
        <v>129156</v>
      </c>
      <c r="AG130" s="446"/>
      <c r="AH130" s="446"/>
      <c r="AI130" s="446"/>
      <c r="AJ130" s="499"/>
      <c r="AK130" s="515">
        <v>135183</v>
      </c>
      <c r="AL130" s="446"/>
      <c r="AM130" s="446"/>
      <c r="AN130" s="446"/>
      <c r="AO130" s="499"/>
      <c r="AP130" s="542"/>
      <c r="AQ130" s="550"/>
      <c r="AR130" s="550"/>
      <c r="AS130" s="550"/>
      <c r="AT130" s="560"/>
      <c r="AU130" s="576"/>
      <c r="AV130" s="576"/>
      <c r="AW130" s="576"/>
      <c r="AX130" s="585" t="s">
        <v>436</v>
      </c>
      <c r="AY130" s="378"/>
      <c r="AZ130" s="378"/>
      <c r="BA130" s="378"/>
      <c r="BB130" s="378"/>
      <c r="BC130" s="378"/>
      <c r="BD130" s="378"/>
      <c r="BE130" s="472"/>
      <c r="BF130" s="615">
        <v>6</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177</v>
      </c>
      <c r="X131" s="467"/>
      <c r="Y131" s="467"/>
      <c r="Z131" s="477"/>
      <c r="AA131" s="484">
        <v>985545</v>
      </c>
      <c r="AB131" s="489"/>
      <c r="AC131" s="489"/>
      <c r="AD131" s="489"/>
      <c r="AE131" s="501"/>
      <c r="AF131" s="517">
        <v>967490</v>
      </c>
      <c r="AG131" s="489"/>
      <c r="AH131" s="489"/>
      <c r="AI131" s="489"/>
      <c r="AJ131" s="501"/>
      <c r="AK131" s="517">
        <v>966787</v>
      </c>
      <c r="AL131" s="489"/>
      <c r="AM131" s="489"/>
      <c r="AN131" s="489"/>
      <c r="AO131" s="501"/>
      <c r="AP131" s="543"/>
      <c r="AQ131" s="551"/>
      <c r="AR131" s="551"/>
      <c r="AS131" s="551"/>
      <c r="AT131" s="561"/>
      <c r="AU131" s="576"/>
      <c r="AV131" s="576"/>
      <c r="AW131" s="576"/>
      <c r="AX131" s="586" t="s">
        <v>67</v>
      </c>
      <c r="AY131" s="381"/>
      <c r="AZ131" s="381"/>
      <c r="BA131" s="381"/>
      <c r="BB131" s="381"/>
      <c r="BC131" s="381"/>
      <c r="BD131" s="381"/>
      <c r="BE131" s="611"/>
      <c r="BF131" s="616" t="s">
        <v>201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494</v>
      </c>
      <c r="W132" s="462"/>
      <c r="X132" s="462"/>
      <c r="Y132" s="462"/>
      <c r="Z132" s="478"/>
      <c r="AA132" s="485">
        <v>6.9751254380000001</v>
      </c>
      <c r="AB132" s="490"/>
      <c r="AC132" s="490"/>
      <c r="AD132" s="490"/>
      <c r="AE132" s="502"/>
      <c r="AF132" s="518">
        <v>6.4457513769999997</v>
      </c>
      <c r="AG132" s="490"/>
      <c r="AH132" s="490"/>
      <c r="AI132" s="490"/>
      <c r="AJ132" s="502"/>
      <c r="AK132" s="518">
        <v>4.5939798529999996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91</v>
      </c>
      <c r="W133" s="404"/>
      <c r="X133" s="404"/>
      <c r="Y133" s="404"/>
      <c r="Z133" s="479"/>
      <c r="AA133" s="486">
        <v>5.8</v>
      </c>
      <c r="AB133" s="491"/>
      <c r="AC133" s="491"/>
      <c r="AD133" s="491"/>
      <c r="AE133" s="503"/>
      <c r="AF133" s="486">
        <v>6.4</v>
      </c>
      <c r="AG133" s="491"/>
      <c r="AH133" s="491"/>
      <c r="AI133" s="491"/>
      <c r="AJ133" s="503"/>
      <c r="AK133" s="486">
        <v>6</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P+Z/o+zcbzqr9qZqQeMELRxUv+WNynW7RnRxzkhoZsTC3KPNhcEjH1m4ByelCcNC66sQGrxMW3MGRPMd9R7EOg==" saltValue="3GrhDzRTY6tzkTXYOub55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104</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3juB+VJOHivjjfDiY7HvNZXOAWS5eEbFokNnbOKrC1jJ62+s0Ziguc1FTRlcM/89AuLRQvZY+lu60Z6qn89O3w==" saltValue="3xEQN6jCfjIkdxlCFdgb9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soFW+JNRHiKsso5hPneb6RfithaWigV8QKFRVEj2Pr2GWg6yD7OX2PeItbkSz7Q6dTybLFAAHDldi/sfJ6e/rA==" saltValue="HrZgZ69yB8aMTY692bpw7g=="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E1" sqref="E1"/>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92</v>
      </c>
      <c r="AP7" s="797"/>
      <c r="AQ7" s="808" t="s">
        <v>496</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497</v>
      </c>
      <c r="AQ8" s="809" t="s">
        <v>498</v>
      </c>
      <c r="AR8" s="823" t="s">
        <v>420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499</v>
      </c>
      <c r="AL9" s="757"/>
      <c r="AM9" s="757"/>
      <c r="AN9" s="774"/>
      <c r="AO9" s="787">
        <v>365803</v>
      </c>
      <c r="AP9" s="787">
        <v>287355</v>
      </c>
      <c r="AQ9" s="810">
        <v>243450</v>
      </c>
      <c r="AR9" s="824">
        <v>18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208</v>
      </c>
      <c r="AL10" s="757"/>
      <c r="AM10" s="757"/>
      <c r="AN10" s="774"/>
      <c r="AO10" s="788">
        <v>46711</v>
      </c>
      <c r="AP10" s="788">
        <v>36694</v>
      </c>
      <c r="AQ10" s="811">
        <v>36828</v>
      </c>
      <c r="AR10" s="825">
        <v>-0.4</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403</v>
      </c>
      <c r="AL11" s="757"/>
      <c r="AM11" s="757"/>
      <c r="AN11" s="774"/>
      <c r="AO11" s="788" t="s">
        <v>201</v>
      </c>
      <c r="AP11" s="788" t="s">
        <v>201</v>
      </c>
      <c r="AQ11" s="811">
        <v>2575</v>
      </c>
      <c r="AR11" s="825" t="s">
        <v>201</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136</v>
      </c>
      <c r="AL12" s="757"/>
      <c r="AM12" s="757"/>
      <c r="AN12" s="774"/>
      <c r="AO12" s="788" t="s">
        <v>201</v>
      </c>
      <c r="AP12" s="788" t="s">
        <v>201</v>
      </c>
      <c r="AQ12" s="811" t="s">
        <v>201</v>
      </c>
      <c r="AR12" s="825" t="s">
        <v>201</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501</v>
      </c>
      <c r="AL13" s="757"/>
      <c r="AM13" s="757"/>
      <c r="AN13" s="774"/>
      <c r="AO13" s="788">
        <v>20338</v>
      </c>
      <c r="AP13" s="788">
        <v>15976</v>
      </c>
      <c r="AQ13" s="811">
        <v>11862</v>
      </c>
      <c r="AR13" s="825">
        <v>34.700000000000003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502</v>
      </c>
      <c r="AL14" s="757"/>
      <c r="AM14" s="757"/>
      <c r="AN14" s="774"/>
      <c r="AO14" s="788">
        <v>17607</v>
      </c>
      <c r="AP14" s="788">
        <v>13831</v>
      </c>
      <c r="AQ14" s="811">
        <v>4647</v>
      </c>
      <c r="AR14" s="825">
        <v>197.6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310</v>
      </c>
      <c r="AL15" s="758"/>
      <c r="AM15" s="758"/>
      <c r="AN15" s="775"/>
      <c r="AO15" s="788">
        <v>-25707</v>
      </c>
      <c r="AP15" s="788">
        <v>-20194</v>
      </c>
      <c r="AQ15" s="811">
        <v>-13358</v>
      </c>
      <c r="AR15" s="825">
        <v>51.2</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273</v>
      </c>
      <c r="AL16" s="758"/>
      <c r="AM16" s="758"/>
      <c r="AN16" s="775"/>
      <c r="AO16" s="788">
        <v>424752</v>
      </c>
      <c r="AP16" s="788">
        <v>333662</v>
      </c>
      <c r="AQ16" s="811">
        <v>286004</v>
      </c>
      <c r="AR16" s="825">
        <v>16.7</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189</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503</v>
      </c>
      <c r="AP20" s="799" t="s">
        <v>338</v>
      </c>
      <c r="AQ20" s="812" t="s">
        <v>44</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504</v>
      </c>
      <c r="AL21" s="760"/>
      <c r="AM21" s="760"/>
      <c r="AN21" s="777"/>
      <c r="AO21" s="790">
        <v>25.14</v>
      </c>
      <c r="AP21" s="800">
        <v>24.25</v>
      </c>
      <c r="AQ21" s="813">
        <v>0.89</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505</v>
      </c>
      <c r="AL22" s="760"/>
      <c r="AM22" s="760"/>
      <c r="AN22" s="777"/>
      <c r="AO22" s="791">
        <v>91.4</v>
      </c>
      <c r="AP22" s="801">
        <v>95.4</v>
      </c>
      <c r="AQ22" s="814">
        <v>-4</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260</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64</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92</v>
      </c>
      <c r="AP30" s="797"/>
      <c r="AQ30" s="808" t="s">
        <v>496</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497</v>
      </c>
      <c r="AQ31" s="809" t="s">
        <v>498</v>
      </c>
      <c r="AR31" s="823" t="s">
        <v>420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507</v>
      </c>
      <c r="AL32" s="761"/>
      <c r="AM32" s="761"/>
      <c r="AN32" s="778"/>
      <c r="AO32" s="788">
        <v>175899</v>
      </c>
      <c r="AP32" s="788">
        <v>138177</v>
      </c>
      <c r="AQ32" s="815">
        <v>167387</v>
      </c>
      <c r="AR32" s="825">
        <v>-17.5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508</v>
      </c>
      <c r="AL33" s="761"/>
      <c r="AM33" s="761"/>
      <c r="AN33" s="778"/>
      <c r="AO33" s="788" t="s">
        <v>201</v>
      </c>
      <c r="AP33" s="788" t="s">
        <v>201</v>
      </c>
      <c r="AQ33" s="815" t="s">
        <v>201</v>
      </c>
      <c r="AR33" s="825" t="s">
        <v>201</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509</v>
      </c>
      <c r="AL34" s="761"/>
      <c r="AM34" s="761"/>
      <c r="AN34" s="778"/>
      <c r="AO34" s="788" t="s">
        <v>201</v>
      </c>
      <c r="AP34" s="788" t="s">
        <v>201</v>
      </c>
      <c r="AQ34" s="815">
        <v>5</v>
      </c>
      <c r="AR34" s="825" t="s">
        <v>201</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510</v>
      </c>
      <c r="AL35" s="761"/>
      <c r="AM35" s="761"/>
      <c r="AN35" s="778"/>
      <c r="AO35" s="788" t="s">
        <v>201</v>
      </c>
      <c r="AP35" s="788" t="s">
        <v>201</v>
      </c>
      <c r="AQ35" s="815">
        <v>34589</v>
      </c>
      <c r="AR35" s="825" t="s">
        <v>201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40</v>
      </c>
      <c r="AL36" s="761"/>
      <c r="AM36" s="761"/>
      <c r="AN36" s="778"/>
      <c r="AO36" s="788">
        <v>3698</v>
      </c>
      <c r="AP36" s="788">
        <v>2905</v>
      </c>
      <c r="AQ36" s="815">
        <v>2508</v>
      </c>
      <c r="AR36" s="825">
        <v>15.8</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351</v>
      </c>
      <c r="AL37" s="761"/>
      <c r="AM37" s="761"/>
      <c r="AN37" s="778"/>
      <c r="AO37" s="788" t="s">
        <v>201</v>
      </c>
      <c r="AP37" s="788" t="s">
        <v>201</v>
      </c>
      <c r="AQ37" s="815">
        <v>1525</v>
      </c>
      <c r="AR37" s="825" t="s">
        <v>201</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511</v>
      </c>
      <c r="AL38" s="762"/>
      <c r="AM38" s="762"/>
      <c r="AN38" s="779"/>
      <c r="AO38" s="792" t="s">
        <v>201</v>
      </c>
      <c r="AP38" s="792" t="s">
        <v>201</v>
      </c>
      <c r="AQ38" s="816">
        <v>44</v>
      </c>
      <c r="AR38" s="814" t="s">
        <v>201</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89</v>
      </c>
      <c r="AL39" s="762"/>
      <c r="AM39" s="762"/>
      <c r="AN39" s="779"/>
      <c r="AO39" s="788" t="s">
        <v>201</v>
      </c>
      <c r="AP39" s="788" t="s">
        <v>201</v>
      </c>
      <c r="AQ39" s="815">
        <v>-7489</v>
      </c>
      <c r="AR39" s="825" t="s">
        <v>201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512</v>
      </c>
      <c r="AL40" s="761"/>
      <c r="AM40" s="761"/>
      <c r="AN40" s="778"/>
      <c r="AO40" s="788">
        <v>-135183</v>
      </c>
      <c r="AP40" s="788">
        <v>-106192</v>
      </c>
      <c r="AQ40" s="815">
        <v>-138932</v>
      </c>
      <c r="AR40" s="825">
        <v>-23.6</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391</v>
      </c>
      <c r="AL41" s="763"/>
      <c r="AM41" s="763"/>
      <c r="AN41" s="780"/>
      <c r="AO41" s="788">
        <v>44414</v>
      </c>
      <c r="AP41" s="788">
        <v>34889</v>
      </c>
      <c r="AQ41" s="815">
        <v>59636</v>
      </c>
      <c r="AR41" s="825">
        <v>-41.5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513</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514</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92</v>
      </c>
      <c r="AN49" s="781" t="s">
        <v>447</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487</v>
      </c>
      <c r="AO50" s="794" t="s">
        <v>488</v>
      </c>
      <c r="AP50" s="805" t="s">
        <v>515</v>
      </c>
      <c r="AQ50" s="818" t="s">
        <v>386</v>
      </c>
      <c r="AR50" s="828" t="s">
        <v>516</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517</v>
      </c>
      <c r="AL51" s="764"/>
      <c r="AM51" s="770">
        <v>1975021</v>
      </c>
      <c r="AN51" s="783">
        <v>1402714</v>
      </c>
      <c r="AO51" s="795">
        <v>-0.3</v>
      </c>
      <c r="AP51" s="806">
        <v>316937</v>
      </c>
      <c r="AQ51" s="819">
        <v>9.4</v>
      </c>
      <c r="AR51" s="829">
        <v>-9.6999999999999993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275</v>
      </c>
      <c r="AM52" s="771">
        <v>240006</v>
      </c>
      <c r="AN52" s="784">
        <v>170459</v>
      </c>
      <c r="AO52" s="796">
        <v>116.9</v>
      </c>
      <c r="AP52" s="807">
        <v>199150</v>
      </c>
      <c r="AQ52" s="820">
        <v>27.5</v>
      </c>
      <c r="AR52" s="830">
        <v>89.4</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479</v>
      </c>
      <c r="AL53" s="764"/>
      <c r="AM53" s="770">
        <v>2914353</v>
      </c>
      <c r="AN53" s="783">
        <v>2122617</v>
      </c>
      <c r="AO53" s="795">
        <v>51.3</v>
      </c>
      <c r="AP53" s="806">
        <v>332350</v>
      </c>
      <c r="AQ53" s="819">
        <v>4.9000000000000004</v>
      </c>
      <c r="AR53" s="829">
        <v>46.4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275</v>
      </c>
      <c r="AM54" s="771">
        <v>302696</v>
      </c>
      <c r="AN54" s="784">
        <v>220463</v>
      </c>
      <c r="AO54" s="796">
        <v>29.3</v>
      </c>
      <c r="AP54" s="807">
        <v>200453</v>
      </c>
      <c r="AQ54" s="820">
        <v>0.7</v>
      </c>
      <c r="AR54" s="830">
        <v>28.6</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319</v>
      </c>
      <c r="AL55" s="764"/>
      <c r="AM55" s="770">
        <v>1799348</v>
      </c>
      <c r="AN55" s="783">
        <v>1347826</v>
      </c>
      <c r="AO55" s="795">
        <v>-36.5</v>
      </c>
      <c r="AP55" s="806">
        <v>277467</v>
      </c>
      <c r="AQ55" s="819">
        <v>-16.5</v>
      </c>
      <c r="AR55" s="829">
        <v>-20</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275</v>
      </c>
      <c r="AM56" s="771">
        <v>212777</v>
      </c>
      <c r="AN56" s="784">
        <v>159384</v>
      </c>
      <c r="AO56" s="796">
        <v>-27.7</v>
      </c>
      <c r="AP56" s="807">
        <v>128378</v>
      </c>
      <c r="AQ56" s="820">
        <v>-36</v>
      </c>
      <c r="AR56" s="830">
        <v>8.3000000000000007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141</v>
      </c>
      <c r="AL57" s="764"/>
      <c r="AM57" s="770">
        <v>2986096</v>
      </c>
      <c r="AN57" s="783">
        <v>2284695</v>
      </c>
      <c r="AO57" s="795">
        <v>69.5</v>
      </c>
      <c r="AP57" s="806">
        <v>282256</v>
      </c>
      <c r="AQ57" s="819">
        <v>1.7</v>
      </c>
      <c r="AR57" s="829">
        <v>67.8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275</v>
      </c>
      <c r="AM58" s="771">
        <v>106738</v>
      </c>
      <c r="AN58" s="784">
        <v>81666</v>
      </c>
      <c r="AO58" s="796">
        <v>-48.8</v>
      </c>
      <c r="AP58" s="807">
        <v>145453</v>
      </c>
      <c r="AQ58" s="820">
        <v>13.3</v>
      </c>
      <c r="AR58" s="830">
        <v>-62.1</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518</v>
      </c>
      <c r="AL59" s="764"/>
      <c r="AM59" s="770">
        <v>2181800</v>
      </c>
      <c r="AN59" s="783">
        <v>1713904</v>
      </c>
      <c r="AO59" s="795">
        <v>-25</v>
      </c>
      <c r="AP59" s="806">
        <v>295341</v>
      </c>
      <c r="AQ59" s="819">
        <v>4.5999999999999996</v>
      </c>
      <c r="AR59" s="829">
        <v>-29.6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275</v>
      </c>
      <c r="AM60" s="771">
        <v>196830</v>
      </c>
      <c r="AN60" s="784">
        <v>154619</v>
      </c>
      <c r="AO60" s="796">
        <v>89.3</v>
      </c>
      <c r="AP60" s="807">
        <v>137402</v>
      </c>
      <c r="AQ60" s="820">
        <v>-5.5</v>
      </c>
      <c r="AR60" s="830">
        <v>94.8</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519</v>
      </c>
      <c r="AL61" s="767"/>
      <c r="AM61" s="770">
        <v>2371324</v>
      </c>
      <c r="AN61" s="783">
        <v>1774351</v>
      </c>
      <c r="AO61" s="795">
        <v>11.8</v>
      </c>
      <c r="AP61" s="806">
        <v>300870</v>
      </c>
      <c r="AQ61" s="821">
        <v>0.8</v>
      </c>
      <c r="AR61" s="829">
        <v>11</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275</v>
      </c>
      <c r="AM62" s="771">
        <v>211809</v>
      </c>
      <c r="AN62" s="784">
        <v>157318</v>
      </c>
      <c r="AO62" s="796">
        <v>31.8</v>
      </c>
      <c r="AP62" s="807">
        <v>162167</v>
      </c>
      <c r="AQ62" s="820">
        <v>0</v>
      </c>
      <c r="AR62" s="830">
        <v>31.8</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Aay6LtxSzsM6akZuHbwPOYfHmV6hvJeAzmLd3rguWxmECDvkOa71lR3P1roGFvx++Al5Diatzdv33Ifh3TlQbQ==" saltValue="h5K2iCF5k5EUHdaARpbgS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104</v>
      </c>
    </row>
    <row r="120" spans="125:125" ht="13.5" hidden="1" customHeight="1"/>
    <row r="121" spans="125:125" ht="13.5" hidden="1" customHeight="1">
      <c r="DU121" s="726"/>
    </row>
  </sheetData>
  <sheetProtection algorithmName="SHA-512" hashValue="ED9qwHFInI2Sh13S7ldqXxOeRSZxETKCGJ6AoHaVHYVYpLhQtcdvzcpUYnxv/TgPbWwV1wS0aPmq/IJIEuRxPw==" saltValue="oUu6YeSD/4kNL7XjuY9cg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104</v>
      </c>
    </row>
  </sheetData>
  <sheetProtection algorithmName="SHA-512" hashValue="BiS84AwIY1+t8iC3zTZfezAe4CV5tuD89Gfvl8BwfA4PvOszsWSf+czeQ3M2cVPR2EhdS1BugEGYfFcn/u/COA==" saltValue="TEx8XDLlEofgC8ztM1aAK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3</v>
      </c>
    </row>
    <row r="46" spans="2:10" ht="29.25" customHeight="1">
      <c r="B46" s="837" t="s">
        <v>9</v>
      </c>
      <c r="C46" s="841"/>
      <c r="D46" s="841"/>
      <c r="E46" s="845" t="s">
        <v>18</v>
      </c>
      <c r="F46" s="849" t="s">
        <v>2</v>
      </c>
      <c r="G46" s="853" t="s">
        <v>521</v>
      </c>
      <c r="H46" s="853" t="s">
        <v>522</v>
      </c>
      <c r="I46" s="853" t="s">
        <v>523</v>
      </c>
      <c r="J46" s="858" t="s">
        <v>252</v>
      </c>
    </row>
    <row r="47" spans="2:10" ht="57.75" customHeight="1">
      <c r="B47" s="838"/>
      <c r="C47" s="842" t="s">
        <v>4</v>
      </c>
      <c r="D47" s="842"/>
      <c r="E47" s="846"/>
      <c r="F47" s="850">
        <v>63.94</v>
      </c>
      <c r="G47" s="854">
        <v>67.7</v>
      </c>
      <c r="H47" s="854">
        <v>80.88</v>
      </c>
      <c r="I47" s="854">
        <v>98.5</v>
      </c>
      <c r="J47" s="859">
        <v>140.27000000000001</v>
      </c>
    </row>
    <row r="48" spans="2:10" ht="57.75" customHeight="1">
      <c r="B48" s="839"/>
      <c r="C48" s="843" t="s">
        <v>5</v>
      </c>
      <c r="D48" s="843"/>
      <c r="E48" s="847"/>
      <c r="F48" s="851">
        <v>17.899999999999999</v>
      </c>
      <c r="G48" s="855">
        <v>6.05</v>
      </c>
      <c r="H48" s="855">
        <v>16.2</v>
      </c>
      <c r="I48" s="855">
        <v>25.56</v>
      </c>
      <c r="J48" s="860">
        <v>11.49</v>
      </c>
    </row>
    <row r="49" spans="2:10" ht="57.75" customHeight="1">
      <c r="B49" s="840"/>
      <c r="C49" s="844" t="s">
        <v>17</v>
      </c>
      <c r="D49" s="844"/>
      <c r="E49" s="848"/>
      <c r="F49" s="852" t="s">
        <v>47</v>
      </c>
      <c r="G49" s="856" t="s">
        <v>524</v>
      </c>
      <c r="H49" s="856">
        <v>26.27</v>
      </c>
      <c r="I49" s="856">
        <v>8.94</v>
      </c>
      <c r="J49" s="861">
        <v>15.6</v>
      </c>
    </row>
    <row r="50" spans="2:10"/>
  </sheetData>
  <sheetProtection algorithmName="SHA-512" hashValue="EySEhMbSySJ7hVQukOzuDcoloq1QKOAEHlz2qQR9Y7Gm3mZ2H2Y/jZ+kFwzEvuwIUUQ5YrzxNX4k7EyLtjr4gA==" saltValue="OXBUN1Huz2+TwfNw1aI6h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船木 結良</cp:lastModifiedBy>
  <cp:lastPrinted>2025-03-12T23:51:06Z</cp:lastPrinted>
  <dcterms:created xsi:type="dcterms:W3CDTF">2025-02-19T01:05:06Z</dcterms:created>
  <dcterms:modified xsi:type="dcterms:W3CDTF">2025-03-25T23:34:48Z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2025-03-25T23:34:48Z</vt:filetime>
  </property>
</Properties>
</file>