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lg-i-hiroshi01\Desktop\財政未提出\20240306　（315〆切り）【総務省・財務調査課】令和4年度財政状況資料集の作成等について\01　提出\"/>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BE36" i="10"/>
  <c r="AM36" i="10"/>
  <c r="U36" i="10"/>
  <c r="C36" i="10"/>
  <c r="BE35" i="10"/>
  <c r="AM35" i="10"/>
  <c r="U35" i="10"/>
  <c r="C35" i="10"/>
  <c r="BW34" i="10"/>
  <c r="BE34" i="10"/>
  <c r="AM34" i="10"/>
  <c r="U34" i="10"/>
  <c r="C34" i="10"/>
  <c r="BW35" i="10" l="1"/>
  <c r="BW36" i="10" s="1"/>
  <c r="BW37" i="10" s="1"/>
  <c r="BW38" i="10" s="1"/>
  <c r="BW39" i="10" s="1"/>
  <c r="BW40" i="10" s="1"/>
  <c r="BW41" i="10" s="1"/>
  <c r="BW42"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 r="CO35" i="10" s="1"/>
  <c r="CO36" i="10" s="1"/>
</calcChain>
</file>

<file path=xl/sharedStrings.xml><?xml version="1.0" encoding="utf-8"?>
<sst xmlns="http://schemas.openxmlformats.org/spreadsheetml/2006/main" count="1153" uniqueCount="603">
  <si>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</si>
  <si>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</si>
  <si>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</si>
  <si>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</si>
  <si>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</si>
  <si>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</si>
  <si>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</si>
  <si>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</si>
  <si>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</si>
  <si>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</si>
  <si>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</si>
  <si>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</si>
  <si>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</si>
  <si>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</si>
  <si>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</si>
  <si>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</si>
  <si>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</si>
  <si>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</si>
  <si>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</si>
  <si>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</si>
  <si>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</si>
  <si>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</si>
  <si>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</si>
  <si>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</si>
  <si>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</si>
  <si>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</si>
  <si>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</si>
  <si>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</si>
  <si>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</si>
  <si>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</si>
  <si>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</si>
  <si>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</si>
  <si>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</si>
  <si>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</si>
  <si>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</si>
  <si>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</si>
  <si>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</si>
  <si>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</si>
  <si>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</si>
  <si>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</si>
  <si>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</si>
  <si>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</si>
  <si>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</si>
  <si>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</si>
  <si>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</si>
  <si>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</si>
  <si>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</si>
  <si>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</si>
  <si>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</si>
  <si>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</si>
  <si>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</si>
  <si>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</si>
  <si>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</si>
  <si>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</si>
  <si>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</si>
  <si>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</si>
  <si>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</si>
  <si>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</si>
  <si>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</si>
  <si>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</si>
  <si>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</si>
  <si>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</si>
  <si>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</si>
  <si>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</si>
  <si>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</si>
  <si>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</si>
  <si>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</si>
  <si>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</si>
  <si>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</si>
  <si>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</si>
  <si>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</si>
  <si>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</si>
  <si>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</si>
  <si>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</si>
  <si>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</si>
  <si>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</si>
  <si>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</si>
  <si>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</si>
  <si>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</si>
  <si>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</si>
  <si>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</si>
  <si>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</si>
  <si>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</si>
  <si>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</si>
  <si>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</si>
  <si>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</si>
  <si>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Ⅰ－０</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</si>
  <si>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</si>
  <si>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</si>
  <si>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</si>
  <si>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</si>
  <si>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</si>
  <si>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</si>
  <si>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</si>
  <si>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</si>
  <si>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</si>
  <si>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</si>
  <si>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</si>
  <si>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</si>
  <si>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葛尾村</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</si>
  <si>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</si>
  <si>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</si>
  <si>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</si>
  <si>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</si>
  <si>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</si>
  <si>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</si>
  <si>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</si>
  <si>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</si>
  <si>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</si>
  <si>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</si>
  <si>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</si>
  <si>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</si>
  <si>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</si>
  <si>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</si>
  <si>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</si>
  <si>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</si>
  <si>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</si>
  <si>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</si>
  <si>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</si>
  <si>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</si>
  <si>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</si>
  <si>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</si>
  <si>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</si>
  <si>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</si>
  <si>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</si>
  <si>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</si>
  <si>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2233.3</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</si>
  <si>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</si>
  <si>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</si>
  <si>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</si>
  <si>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</si>
  <si>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</si>
  <si>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</si>
  <si>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</si>
  <si>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</si>
  <si>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</si>
  <si>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</si>
  <si>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</si>
  <si>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</si>
  <si>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</si>
  <si>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</si>
  <si>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</si>
  <si>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</si>
  <si>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</si>
  <si>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t>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</si>
  <si>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</si>
  <si>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</si>
  <si>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</si>
  <si>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</si>
  <si>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</si>
  <si>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</si>
  <si>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</si>
  <si>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</si>
  <si>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</si>
  <si>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</si>
  <si>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</si>
  <si>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</si>
  <si>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-2.1</t>
    <phoneticPr fontId="5"/>
  </si>
  <si>
    <t>基準財政需要額</t>
    <phoneticPr fontId="25"/>
  </si>
  <si>
    <t>うち日本人(％)</t>
    <phoneticPr fontId="5"/>
  </si>
  <si>
    <t>-2.4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</si>
  <si>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</si>
  <si>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</si>
  <si>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</si>
  <si>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</si>
  <si>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</si>
  <si>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</si>
  <si>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</si>
  <si>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</si>
  <si>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</si>
  <si>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</si>
  <si>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</si>
  <si>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</si>
  <si>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</si>
  <si>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</si>
  <si>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</si>
  <si>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</si>
  <si>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</si>
  <si>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</si>
  <si>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</si>
  <si>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</si>
  <si>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</si>
  <si>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</si>
  <si>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</si>
  <si>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</si>
  <si>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</si>
  <si>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</si>
  <si>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</si>
  <si>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</si>
  <si>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</si>
  <si>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</si>
  <si>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</si>
  <si>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</si>
  <si>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</si>
  <si>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</si>
  <si>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</si>
  <si>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</si>
  <si>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</si>
  <si>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</si>
  <si>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</si>
  <si>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</si>
  <si>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</si>
  <si>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</si>
  <si>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</si>
  <si>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</si>
  <si>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</si>
  <si>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</si>
  <si>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</si>
  <si>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</si>
  <si>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</si>
  <si>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</si>
  <si>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</si>
  <si>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</si>
  <si>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</si>
  <si>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</si>
  <si>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</si>
  <si>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</si>
  <si>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</si>
  <si>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</si>
  <si>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</si>
  <si>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</si>
  <si>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</si>
  <si>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</si>
  <si>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</si>
  <si>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福島県葛尾村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</si>
  <si>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</si>
  <si>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</si>
  <si>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</si>
  <si>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</si>
  <si>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</si>
  <si>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</si>
  <si>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</si>
  <si>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</si>
  <si>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</si>
  <si>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</si>
  <si>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</si>
  <si>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</si>
  <si>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</si>
  <si>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</si>
  <si>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</si>
  <si>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</si>
  <si>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</si>
  <si>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</si>
  <si>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</si>
  <si>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</si>
  <si>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</si>
  <si>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</si>
  <si>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</si>
  <si>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</si>
  <si>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</si>
  <si>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</si>
  <si>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</si>
  <si>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</si>
  <si>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</si>
  <si>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</si>
  <si>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</si>
  <si>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</si>
  <si>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</si>
  <si>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</si>
  <si>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</si>
  <si>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</si>
  <si>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</si>
  <si>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</si>
  <si>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</si>
  <si>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</si>
  <si>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</si>
  <si>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</si>
  <si>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</si>
  <si>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</si>
  <si>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</si>
  <si>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t>
    <phoneticPr fontId="5"/>
  </si>
  <si>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</si>
  <si>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</si>
  <si>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</si>
  <si>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</si>
  <si>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</si>
  <si>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</si>
  <si>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</si>
  <si>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</si>
  <si>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</si>
  <si>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</si>
  <si>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</si>
  <si>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</si>
  <si>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</si>
  <si>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</si>
  <si>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</si>
  <si>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</si>
  <si>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</si>
  <si>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</si>
  <si>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</si>
  <si>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</si>
  <si>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</si>
  <si>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</si>
  <si>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</si>
  <si>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</si>
  <si>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</si>
  <si>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</si>
  <si>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</si>
  <si>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</si>
  <si>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</si>
  <si>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</si>
  <si>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</si>
  <si>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</si>
  <si>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</si>
  <si>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</si>
  <si>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</si>
  <si>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</si>
  <si>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</si>
  <si>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</si>
  <si>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</si>
  <si>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</si>
  <si>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</si>
  <si>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</si>
  <si>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</si>
  <si>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</si>
  <si>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</si>
  <si>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</si>
  <si>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</si>
  <si>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</si>
  <si>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</si>
  <si>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</si>
  <si>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</si>
  <si>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</si>
  <si>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</si>
  <si>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</si>
  <si>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</si>
  <si>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</si>
  <si>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</si>
  <si>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</si>
  <si>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</si>
  <si>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</si>
  <si>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</si>
  <si>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</si>
  <si>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</si>
  <si>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</si>
  <si>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</si>
  <si>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</si>
  <si>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</si>
  <si>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</si>
  <si>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</si>
  <si>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</si>
  <si>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</si>
  <si>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上水道</t>
    <phoneticPr fontId="5"/>
  </si>
  <si>
    <t>再差引収支</t>
    <rPh sb="0" eb="1">
      <t>サイ</t>
    </rPh>
    <rPh sb="1" eb="3">
      <t>サシヒキ</t>
    </rPh>
    <rPh sb="3" eb="5">
      <t>シュウシ</t>
    </rPh>
    <phoneticPr fontId="5"/>
  </si>
  <si>
    <t>　　うち一部事務組合負担金</t>
    <phoneticPr fontId="5"/>
  </si>
  <si>
    <t>地方債</t>
  </si>
  <si>
    <t>工業用水道</t>
    <phoneticPr fontId="5"/>
  </si>
  <si>
    <t>加入世帯数(世帯)</t>
  </si>
  <si>
    <t>　繰出金</t>
    <phoneticPr fontId="5"/>
  </si>
  <si>
    <t>　うち減収補塡債(特例分)</t>
    <rPh sb="4" eb="5">
      <t>シュウ</t>
    </rPh>
    <rPh sb="9" eb="10">
      <t>トク</t>
    </rPh>
    <rPh sb="10" eb="11">
      <t>レイ</t>
    </rPh>
    <rPh sb="11" eb="12">
      <t>ブン</t>
    </rPh>
    <phoneticPr fontId="16"/>
  </si>
  <si>
    <t>交通</t>
    <phoneticPr fontId="5"/>
  </si>
  <si>
    <t>被保険者数(人)</t>
  </si>
  <si>
    <t>　積立金</t>
    <phoneticPr fontId="5"/>
  </si>
  <si>
    <t>　うち臨時財政対策債</t>
    <phoneticPr fontId="5"/>
  </si>
  <si>
    <t>電気</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</si>
  <si>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</si>
  <si>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</si>
  <si>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</si>
  <si>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</si>
  <si>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</si>
  <si>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</si>
  <si>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</si>
  <si>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</si>
  <si>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</si>
  <si>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</si>
  <si>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</si>
  <si>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</si>
  <si>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</si>
  <si>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</si>
  <si>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</si>
  <si>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</si>
  <si>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</si>
  <si>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</si>
  <si>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</si>
  <si>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</si>
  <si>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</si>
  <si>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</si>
  <si>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福島県葛尾村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</si>
  <si>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</si>
  <si>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</si>
  <si>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</si>
  <si>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</si>
  <si>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</si>
  <si>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</si>
  <si>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</si>
  <si>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</si>
  <si>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</si>
  <si>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</si>
  <si>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</si>
  <si>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</si>
  <si>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</si>
  <si>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</si>
  <si>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</si>
  <si>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</si>
  <si>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</si>
  <si>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</si>
  <si>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</si>
  <si>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</si>
  <si>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</si>
  <si>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</si>
  <si>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</si>
  <si>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</si>
  <si>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</si>
  <si>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</si>
  <si>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</si>
  <si>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</si>
  <si>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</si>
  <si>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</si>
  <si>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</si>
  <si>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</si>
  <si>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</si>
  <si>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</si>
  <si>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</si>
  <si>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</si>
  <si>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簡易水道事業特別会計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</si>
  <si>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</si>
  <si>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</si>
  <si>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</si>
  <si>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</si>
  <si>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</si>
  <si>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</si>
  <si>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</si>
  <si>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</si>
  <si>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</si>
  <si>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</si>
  <si>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</si>
  <si>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</si>
  <si>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</si>
  <si>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</si>
  <si>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</si>
  <si>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</si>
  <si>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</si>
  <si>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</si>
  <si>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</si>
  <si>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</si>
  <si>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</si>
  <si>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</si>
  <si>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</si>
  <si>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</si>
  <si>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</si>
  <si>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</si>
  <si>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</si>
  <si>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</si>
  <si>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</si>
  <si>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</si>
  <si>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</si>
  <si>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</si>
  <si>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</si>
  <si>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</si>
  <si>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</si>
  <si>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</si>
  <si>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</si>
  <si>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</si>
  <si>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</si>
  <si>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</si>
  <si>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</si>
  <si>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</si>
  <si>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</si>
  <si>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</si>
  <si>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</si>
  <si>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</si>
  <si>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</si>
  <si>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</si>
  <si>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</si>
  <si>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</si>
  <si>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</si>
  <si>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</si>
  <si>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</si>
  <si>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</si>
  <si>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</si>
  <si>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</si>
  <si>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</si>
  <si>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</si>
  <si>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</si>
  <si>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</si>
  <si>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</si>
  <si>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</si>
  <si>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介護保険事業特別会計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</si>
  <si>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</si>
  <si>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</si>
  <si>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簡易水道事業特別会計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</si>
  <si>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</si>
  <si>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後期高齢者医療特別会計</t>
    <phoneticPr fontId="5"/>
  </si>
  <si>
    <t>(Ｆ)</t>
    <phoneticPr fontId="5"/>
  </si>
  <si>
    <t>国民健康保険事業特別会計</t>
    <phoneticPr fontId="5"/>
  </si>
  <si>
    <t>-</t>
    <phoneticPr fontId="5"/>
  </si>
  <si>
    <t>将来負担比率（(Ｅ)－(Ｆ)）／（(Ｃ)－(Ｄ)）×１００</t>
    <rPh sb="0" eb="2">
      <t>ショウライ</t>
    </rPh>
    <rPh sb="2" eb="4">
      <t>フタン</t>
    </rPh>
    <rPh sb="4" eb="6">
      <t>ヒリツ</t>
    </rPh>
    <phoneticPr fontId="5"/>
  </si>
  <si>
    <t>-</t>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</si>
  <si>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</si>
  <si>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</si>
  <si>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</si>
  <si>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</si>
  <si>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</si>
  <si>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</si>
  <si>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</si>
  <si>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</si>
  <si>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</si>
  <si>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</si>
  <si>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</si>
  <si>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</si>
  <si>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</si>
  <si>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</si>
  <si>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</si>
  <si>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</si>
  <si>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</si>
  <si>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</si>
  <si>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</si>
  <si>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</si>
  <si>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</si>
  <si>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</si>
  <si>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</si>
  <si>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</si>
  <si>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</si>
  <si>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</si>
  <si>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</si>
  <si>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</si>
  <si>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</si>
  <si>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</si>
  <si>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</si>
  <si>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</si>
  <si>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</si>
  <si>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</si>
  <si>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</si>
  <si>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</si>
  <si>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</si>
  <si>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</si>
  <si>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</si>
  <si>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</si>
  <si>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</si>
  <si>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</si>
  <si>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</si>
  <si>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</si>
  <si>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</si>
  <si>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</si>
  <si>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</si>
  <si>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</si>
  <si>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</si>
  <si>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</si>
  <si>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</si>
  <si>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</si>
  <si>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</si>
  <si>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</si>
  <si>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</si>
  <si>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</si>
  <si>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</si>
  <si>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</si>
  <si>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</si>
  <si>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</si>
  <si>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</si>
  <si>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</si>
  <si>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</si>
  <si>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</si>
  <si>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</si>
  <si>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</si>
  <si>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</si>
  <si>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</si>
  <si>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</si>
  <si>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</si>
  <si>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</si>
  <si>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</si>
  <si>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</si>
  <si>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</si>
  <si>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</si>
  <si>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</si>
  <si>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</si>
  <si>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</si>
  <si>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</si>
  <si>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</si>
  <si>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</si>
  <si>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</si>
  <si>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</si>
  <si>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59.28</t>
  </si>
  <si>
    <t>▲ 10.45</t>
  </si>
  <si>
    <t>一般会計</t>
  </si>
  <si>
    <t>介護保険事業特別会計</t>
  </si>
  <si>
    <t>国民健康保険事業特別会計</t>
  </si>
  <si>
    <t>簡易水道事業特別会計</t>
  </si>
  <si>
    <t>後期高齢者医療特別会計</t>
  </si>
  <si>
    <t>その他会計（赤字）</t>
  </si>
  <si>
    <t>その他会計（黒字）</t>
  </si>
  <si>
    <t>（百万円）</t>
    <phoneticPr fontId="5"/>
  </si>
  <si>
    <t>H30</t>
    <phoneticPr fontId="5"/>
  </si>
  <si>
    <t>R01</t>
    <phoneticPr fontId="5"/>
  </si>
  <si>
    <t>R02</t>
    <phoneticPr fontId="5"/>
  </si>
  <si>
    <t>R03</t>
    <phoneticPr fontId="5"/>
  </si>
  <si>
    <t>R04</t>
    <phoneticPr fontId="5"/>
  </si>
  <si>
    <t>一般社団法人葛尾むらづくり公社</t>
    <rPh sb="0" eb="2">
      <t>イッパン</t>
    </rPh>
    <rPh sb="2" eb="6">
      <t>シャダンホウジン</t>
    </rPh>
    <phoneticPr fontId="2"/>
  </si>
  <si>
    <t>葛尾創生電力株式会社</t>
    <rPh sb="6" eb="10">
      <t>カブシキガイシャ</t>
    </rPh>
    <phoneticPr fontId="2"/>
  </si>
  <si>
    <t>葛尾風力株式会社</t>
    <rPh sb="4" eb="8">
      <t>カブシキガイシャ</t>
    </rPh>
    <phoneticPr fontId="2"/>
  </si>
  <si>
    <t>双葉地方広域市町村圏組合一般会計</t>
    <phoneticPr fontId="2"/>
  </si>
  <si>
    <t>双葉地方広域市町村圏組合下水道事業特別会計</t>
    <phoneticPr fontId="2"/>
  </si>
  <si>
    <t>福島県後期高齢者医療広域連合一般会計</t>
    <phoneticPr fontId="2"/>
  </si>
  <si>
    <t>福島県後期高齢者医療広域連合後期高齢者医療特別会計</t>
    <phoneticPr fontId="2"/>
  </si>
  <si>
    <t>福島県市町村総合事務組合・一般会計</t>
    <phoneticPr fontId="2"/>
  </si>
  <si>
    <t>福島県市町村総合事務組合・消防補償等特別会計</t>
    <phoneticPr fontId="2"/>
  </si>
  <si>
    <t>福島県市町村総合事務組合・消防賞じゅつ金特別会計</t>
    <phoneticPr fontId="2"/>
  </si>
  <si>
    <t>福島県市町村総合事務組合・非常勤職員公務災害補償特別会計</t>
    <phoneticPr fontId="2"/>
  </si>
  <si>
    <t>福島県市町村総合事務組合・自治会館管理特別会計</t>
    <phoneticPr fontId="2"/>
  </si>
  <si>
    <t>震災復興基金</t>
    <rPh sb="0" eb="2">
      <t>シンサイ</t>
    </rPh>
    <rPh sb="2" eb="4">
      <t>フッコウ</t>
    </rPh>
    <rPh sb="4" eb="6">
      <t>キキン</t>
    </rPh>
    <phoneticPr fontId="5"/>
  </si>
  <si>
    <t>公共用施設維持基金</t>
    <rPh sb="0" eb="3">
      <t>コウキョウヨウ</t>
    </rPh>
    <rPh sb="3" eb="5">
      <t>シセツ</t>
    </rPh>
    <rPh sb="5" eb="7">
      <t>イジ</t>
    </rPh>
    <rPh sb="7" eb="9">
      <t>キキン</t>
    </rPh>
    <phoneticPr fontId="2"/>
  </si>
  <si>
    <t>地域づくり推進事業基金</t>
    <rPh sb="0" eb="2">
      <t>チイキ</t>
    </rPh>
    <rPh sb="5" eb="7">
      <t>スイシン</t>
    </rPh>
    <rPh sb="7" eb="9">
      <t>ジギョウ</t>
    </rPh>
    <rPh sb="9" eb="11">
      <t>キキン</t>
    </rPh>
    <phoneticPr fontId="2"/>
  </si>
  <si>
    <t>長期避難者生活拠点形成交付金基金</t>
    <rPh sb="0" eb="2">
      <t>チョウキ</t>
    </rPh>
    <rPh sb="2" eb="5">
      <t>ヒナンシャ</t>
    </rPh>
    <rPh sb="5" eb="7">
      <t>セイカツ</t>
    </rPh>
    <rPh sb="7" eb="9">
      <t>キョテン</t>
    </rPh>
    <rPh sb="9" eb="11">
      <t>ケイセイ</t>
    </rPh>
    <rPh sb="11" eb="14">
      <t>コウフキン</t>
    </rPh>
    <rPh sb="14" eb="16">
      <t>キキン</t>
    </rPh>
    <phoneticPr fontId="2"/>
  </si>
  <si>
    <t>きづなすくり基金</t>
    <rPh sb="6" eb="8">
      <t>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</si>
</sst>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1" fillId="0" borderId="38" xfId="1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40"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289738</c:v>
                </c:pt>
                <c:pt idx="1">
                  <c:v>316937</c:v>
                </c:pt>
                <c:pt idx="2">
                  <c:v>332350</c:v>
                </c:pt>
                <c:pt idx="3">
                  <c:v>277467</c:v>
                </c:pt>
                <c:pt idx="4">
                  <c:v>282256</c:v>
                </c:pt>
              </c:numCache>
            </c:numRef>
          </c:val>
          <c:smooth val="0"/>
          <c:extLst>
            <c:ext xmlns:c16="http://schemas.microsoft.com/office/drawing/2014/chart" uri="{C3380CC4-5D6E-409C-BE32-E72D297353CC}">
              <c16:uniqueId val="{00000000-468D-4F3C-A9EB-FFC9BFD8C71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1407548</c:v>
                </c:pt>
                <c:pt idx="1">
                  <c:v>1402714</c:v>
                </c:pt>
                <c:pt idx="2">
                  <c:v>2122617</c:v>
                </c:pt>
                <c:pt idx="3">
                  <c:v>1347826</c:v>
                </c:pt>
                <c:pt idx="4">
                  <c:v>2284695</c:v>
                </c:pt>
              </c:numCache>
            </c:numRef>
          </c:val>
          <c:smooth val="0"/>
          <c:extLst>
            <c:ext xmlns:c16="http://schemas.microsoft.com/office/drawing/2014/chart" uri="{C3380CC4-5D6E-409C-BE32-E72D297353CC}">
              <c16:uniqueId val="{00000001-468D-4F3C-A9EB-FFC9BFD8C71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54.18</c:v>
                </c:pt>
                <c:pt idx="1">
                  <c:v>17.899999999999999</c:v>
                </c:pt>
                <c:pt idx="2">
                  <c:v>6.05</c:v>
                </c:pt>
                <c:pt idx="3">
                  <c:v>16.2</c:v>
                </c:pt>
                <c:pt idx="4">
                  <c:v>25.56</c:v>
                </c:pt>
              </c:numCache>
            </c:numRef>
          </c:val>
          <c:extLst>
            <c:ext xmlns:c16="http://schemas.microsoft.com/office/drawing/2014/chart" uri="{C3380CC4-5D6E-409C-BE32-E72D297353CC}">
              <c16:uniqueId val="{00000000-4BF4-4E20-805C-0921C965BE2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56.07</c:v>
                </c:pt>
                <c:pt idx="1">
                  <c:v>63.94</c:v>
                </c:pt>
                <c:pt idx="2">
                  <c:v>67.7</c:v>
                </c:pt>
                <c:pt idx="3">
                  <c:v>80.88</c:v>
                </c:pt>
                <c:pt idx="4">
                  <c:v>98.5</c:v>
                </c:pt>
              </c:numCache>
            </c:numRef>
          </c:val>
          <c:extLst>
            <c:ext xmlns:c16="http://schemas.microsoft.com/office/drawing/2014/chart" uri="{C3380CC4-5D6E-409C-BE32-E72D297353CC}">
              <c16:uniqueId val="{00000001-4BF4-4E20-805C-0921C965BE2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24.8</c:v>
                </c:pt>
                <c:pt idx="1">
                  <c:v>-59.28</c:v>
                </c:pt>
                <c:pt idx="2">
                  <c:v>-10.45</c:v>
                </c:pt>
                <c:pt idx="3">
                  <c:v>26.27</c:v>
                </c:pt>
                <c:pt idx="4">
                  <c:v>8.94</c:v>
                </c:pt>
              </c:numCache>
            </c:numRef>
          </c:val>
          <c:smooth val="0"/>
          <c:extLst>
            <c:ext xmlns:c16="http://schemas.microsoft.com/office/drawing/2014/chart" uri="{C3380CC4-5D6E-409C-BE32-E72D297353CC}">
              <c16:uniqueId val="{00000002-4BF4-4E20-805C-0921C965BE2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0.16</c:v>
                </c:pt>
                <c:pt idx="2">
                  <c:v>#N/A</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3A2D-42F0-A159-35267D30EF6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A2D-42F0-A159-35267D30EF65}"/>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3A2D-42F0-A159-35267D30EF65}"/>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3A2D-42F0-A159-35267D30EF65}"/>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3A2D-42F0-A159-35267D30EF65}"/>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7.0000000000000007E-2</c:v>
                </c:pt>
                <c:pt idx="2">
                  <c:v>#N/A</c:v>
                </c:pt>
                <c:pt idx="3">
                  <c:v>0.08</c:v>
                </c:pt>
                <c:pt idx="4">
                  <c:v>#N/A</c:v>
                </c:pt>
                <c:pt idx="5">
                  <c:v>0.08</c:v>
                </c:pt>
                <c:pt idx="6">
                  <c:v>#N/A</c:v>
                </c:pt>
                <c:pt idx="7">
                  <c:v>0.05</c:v>
                </c:pt>
                <c:pt idx="8">
                  <c:v>#N/A</c:v>
                </c:pt>
                <c:pt idx="9">
                  <c:v>0.04</c:v>
                </c:pt>
              </c:numCache>
            </c:numRef>
          </c:val>
          <c:extLst>
            <c:ext xmlns:c16="http://schemas.microsoft.com/office/drawing/2014/chart" uri="{C3380CC4-5D6E-409C-BE32-E72D297353CC}">
              <c16:uniqueId val="{00000005-3A2D-42F0-A159-35267D30EF65}"/>
            </c:ext>
          </c:extLst>
        </c:ser>
        <c:ser>
          <c:idx val="6"/>
          <c:order val="6"/>
          <c:tx>
            <c:strRef>
              <c:f>データシート!$A$33</c:f>
              <c:strCache>
                <c:ptCount val="1"/>
                <c:pt idx="0">
                  <c:v>簡易水道事業特別会計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0.28999999999999998</c:v>
                </c:pt>
                <c:pt idx="2">
                  <c:v>#N/A</c:v>
                </c:pt>
                <c:pt idx="3">
                  <c:v>0.21</c:v>
                </c:pt>
                <c:pt idx="4">
                  <c:v>#N/A</c:v>
                </c:pt>
                <c:pt idx="5">
                  <c:v>0.22</c:v>
                </c:pt>
                <c:pt idx="6">
                  <c:v>#N/A</c:v>
                </c:pt>
                <c:pt idx="7">
                  <c:v>0.12</c:v>
                </c:pt>
                <c:pt idx="8">
                  <c:v>#N/A</c:v>
                </c:pt>
                <c:pt idx="9">
                  <c:v>0.16</c:v>
                </c:pt>
              </c:numCache>
            </c:numRef>
          </c:val>
          <c:extLst>
            <c:ext xmlns:c16="http://schemas.microsoft.com/office/drawing/2014/chart" uri="{C3380CC4-5D6E-409C-BE32-E72D297353CC}">
              <c16:uniqueId val="{00000006-3A2D-42F0-A159-35267D30EF65}"/>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2.3199999999999998</c:v>
                </c:pt>
                <c:pt idx="2">
                  <c:v>#N/A</c:v>
                </c:pt>
                <c:pt idx="3">
                  <c:v>5.27</c:v>
                </c:pt>
                <c:pt idx="4">
                  <c:v>#N/A</c:v>
                </c:pt>
                <c:pt idx="5">
                  <c:v>3.89</c:v>
                </c:pt>
                <c:pt idx="6">
                  <c:v>#N/A</c:v>
                </c:pt>
                <c:pt idx="7">
                  <c:v>3.03</c:v>
                </c:pt>
                <c:pt idx="8">
                  <c:v>#N/A</c:v>
                </c:pt>
                <c:pt idx="9">
                  <c:v>4.12</c:v>
                </c:pt>
              </c:numCache>
            </c:numRef>
          </c:val>
          <c:extLst>
            <c:ext xmlns:c16="http://schemas.microsoft.com/office/drawing/2014/chart" uri="{C3380CC4-5D6E-409C-BE32-E72D297353CC}">
              <c16:uniqueId val="{00000007-3A2D-42F0-A159-35267D30EF65}"/>
            </c:ext>
          </c:extLst>
        </c:ser>
        <c:ser>
          <c:idx val="8"/>
          <c:order val="8"/>
          <c:tx>
            <c:strRef>
              <c:f>データシート!$A$35</c:f>
              <c:strCache>
                <c:ptCount val="1"/>
                <c:pt idx="0">
                  <c:v>介護保険事業特別会計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5.85</c:v>
                </c:pt>
                <c:pt idx="2">
                  <c:v>#N/A</c:v>
                </c:pt>
                <c:pt idx="3">
                  <c:v>8.52</c:v>
                </c:pt>
                <c:pt idx="4">
                  <c:v>#N/A</c:v>
                </c:pt>
                <c:pt idx="5">
                  <c:v>5.42</c:v>
                </c:pt>
                <c:pt idx="6">
                  <c:v>#N/A</c:v>
                </c:pt>
                <c:pt idx="7">
                  <c:v>6.04</c:v>
                </c:pt>
                <c:pt idx="8">
                  <c:v>#N/A</c:v>
                </c:pt>
                <c:pt idx="9">
                  <c:v>6.49</c:v>
                </c:pt>
              </c:numCache>
            </c:numRef>
          </c:val>
          <c:extLst>
            <c:ext xmlns:c16="http://schemas.microsoft.com/office/drawing/2014/chart" uri="{C3380CC4-5D6E-409C-BE32-E72D297353CC}">
              <c16:uniqueId val="{00000008-3A2D-42F0-A159-35267D30EF65}"/>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54.02</c:v>
                </c:pt>
                <c:pt idx="2">
                  <c:v>#N/A</c:v>
                </c:pt>
                <c:pt idx="3">
                  <c:v>17.899999999999999</c:v>
                </c:pt>
                <c:pt idx="4">
                  <c:v>#N/A</c:v>
                </c:pt>
                <c:pt idx="5">
                  <c:v>6.05</c:v>
                </c:pt>
                <c:pt idx="6">
                  <c:v>#N/A</c:v>
                </c:pt>
                <c:pt idx="7">
                  <c:v>16.190000000000001</c:v>
                </c:pt>
                <c:pt idx="8">
                  <c:v>#N/A</c:v>
                </c:pt>
                <c:pt idx="9">
                  <c:v>25.1</c:v>
                </c:pt>
              </c:numCache>
            </c:numRef>
          </c:val>
          <c:extLst>
            <c:ext xmlns:c16="http://schemas.microsoft.com/office/drawing/2014/chart" uri="{C3380CC4-5D6E-409C-BE32-E72D297353CC}">
              <c16:uniqueId val="{00000009-3A2D-42F0-A159-35267D30EF6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136</c:v>
                </c:pt>
                <c:pt idx="5">
                  <c:v>136</c:v>
                </c:pt>
                <c:pt idx="8">
                  <c:v>129</c:v>
                </c:pt>
                <c:pt idx="11">
                  <c:v>139</c:v>
                </c:pt>
                <c:pt idx="14">
                  <c:v>129</c:v>
                </c:pt>
              </c:numCache>
            </c:numRef>
          </c:val>
          <c:extLst>
            <c:ext xmlns:c16="http://schemas.microsoft.com/office/drawing/2014/chart" uri="{C3380CC4-5D6E-409C-BE32-E72D297353CC}">
              <c16:uniqueId val="{00000000-69E6-4BB6-90A1-849BEF96B51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9E6-4BB6-90A1-849BEF96B51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69E6-4BB6-90A1-849BEF96B51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4</c:v>
                </c:pt>
                <c:pt idx="3">
                  <c:v>4</c:v>
                </c:pt>
                <c:pt idx="6">
                  <c:v>3</c:v>
                </c:pt>
                <c:pt idx="9">
                  <c:v>4</c:v>
                </c:pt>
                <c:pt idx="12">
                  <c:v>4</c:v>
                </c:pt>
              </c:numCache>
            </c:numRef>
          </c:val>
          <c:extLst>
            <c:ext xmlns:c16="http://schemas.microsoft.com/office/drawing/2014/chart" uri="{C3380CC4-5D6E-409C-BE32-E72D297353CC}">
              <c16:uniqueId val="{00000003-69E6-4BB6-90A1-849BEF96B51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9E6-4BB6-90A1-849BEF96B51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9E6-4BB6-90A1-849BEF96B51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9E6-4BB6-90A1-849BEF96B51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172</c:v>
                </c:pt>
                <c:pt idx="3">
                  <c:v>170</c:v>
                </c:pt>
                <c:pt idx="6">
                  <c:v>178</c:v>
                </c:pt>
                <c:pt idx="9">
                  <c:v>205</c:v>
                </c:pt>
                <c:pt idx="12">
                  <c:v>188</c:v>
                </c:pt>
              </c:numCache>
            </c:numRef>
          </c:val>
          <c:extLst>
            <c:ext xmlns:c16="http://schemas.microsoft.com/office/drawing/2014/chart" uri="{C3380CC4-5D6E-409C-BE32-E72D297353CC}">
              <c16:uniqueId val="{00000007-69E6-4BB6-90A1-849BEF96B51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40</c:v>
                </c:pt>
                <c:pt idx="2">
                  <c:v>#N/A</c:v>
                </c:pt>
                <c:pt idx="3">
                  <c:v>#N/A</c:v>
                </c:pt>
                <c:pt idx="4">
                  <c:v>38</c:v>
                </c:pt>
                <c:pt idx="5">
                  <c:v>#N/A</c:v>
                </c:pt>
                <c:pt idx="6">
                  <c:v>#N/A</c:v>
                </c:pt>
                <c:pt idx="7">
                  <c:v>52</c:v>
                </c:pt>
                <c:pt idx="8">
                  <c:v>#N/A</c:v>
                </c:pt>
                <c:pt idx="9">
                  <c:v>#N/A</c:v>
                </c:pt>
                <c:pt idx="10">
                  <c:v>70</c:v>
                </c:pt>
                <c:pt idx="11">
                  <c:v>#N/A</c:v>
                </c:pt>
                <c:pt idx="12">
                  <c:v>#N/A</c:v>
                </c:pt>
                <c:pt idx="13">
                  <c:v>63</c:v>
                </c:pt>
                <c:pt idx="14">
                  <c:v>#N/A</c:v>
                </c:pt>
              </c:numCache>
            </c:numRef>
          </c:val>
          <c:smooth val="0"/>
          <c:extLst>
            <c:ext xmlns:c16="http://schemas.microsoft.com/office/drawing/2014/chart" uri="{C3380CC4-5D6E-409C-BE32-E72D297353CC}">
              <c16:uniqueId val="{00000008-69E6-4BB6-90A1-849BEF96B51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1173</c:v>
                </c:pt>
                <c:pt idx="5">
                  <c:v>1188</c:v>
                </c:pt>
                <c:pt idx="8">
                  <c:v>1408</c:v>
                </c:pt>
                <c:pt idx="11">
                  <c:v>1332</c:v>
                </c:pt>
                <c:pt idx="14">
                  <c:v>1254</c:v>
                </c:pt>
              </c:numCache>
            </c:numRef>
          </c:val>
          <c:extLst>
            <c:ext xmlns:c16="http://schemas.microsoft.com/office/drawing/2014/chart" uri="{C3380CC4-5D6E-409C-BE32-E72D297353CC}">
              <c16:uniqueId val="{00000000-5D4E-4FF2-8C3B-348AC3CFC96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5D4E-4FF2-8C3B-348AC3CFC96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3063</c:v>
                </c:pt>
                <c:pt idx="5">
                  <c:v>3734</c:v>
                </c:pt>
                <c:pt idx="8">
                  <c:v>3973</c:v>
                </c:pt>
                <c:pt idx="11">
                  <c:v>5449</c:v>
                </c:pt>
                <c:pt idx="14">
                  <c:v>5556</c:v>
                </c:pt>
              </c:numCache>
            </c:numRef>
          </c:val>
          <c:extLst>
            <c:ext xmlns:c16="http://schemas.microsoft.com/office/drawing/2014/chart" uri="{C3380CC4-5D6E-409C-BE32-E72D297353CC}">
              <c16:uniqueId val="{00000002-5D4E-4FF2-8C3B-348AC3CFC96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D4E-4FF2-8C3B-348AC3CFC96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D4E-4FF2-8C3B-348AC3CFC96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D4E-4FF2-8C3B-348AC3CFC96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267</c:v>
                </c:pt>
                <c:pt idx="3">
                  <c:v>271</c:v>
                </c:pt>
                <c:pt idx="6">
                  <c:v>221</c:v>
                </c:pt>
                <c:pt idx="9">
                  <c:v>216</c:v>
                </c:pt>
                <c:pt idx="12">
                  <c:v>214</c:v>
                </c:pt>
              </c:numCache>
            </c:numRef>
          </c:val>
          <c:extLst>
            <c:ext xmlns:c16="http://schemas.microsoft.com/office/drawing/2014/chart" uri="{C3380CC4-5D6E-409C-BE32-E72D297353CC}">
              <c16:uniqueId val="{00000006-5D4E-4FF2-8C3B-348AC3CFC96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31</c:v>
                </c:pt>
                <c:pt idx="3">
                  <c:v>26</c:v>
                </c:pt>
                <c:pt idx="6">
                  <c:v>23</c:v>
                </c:pt>
                <c:pt idx="9">
                  <c:v>19</c:v>
                </c:pt>
                <c:pt idx="12">
                  <c:v>12</c:v>
                </c:pt>
              </c:numCache>
            </c:numRef>
          </c:val>
          <c:extLst>
            <c:ext xmlns:c16="http://schemas.microsoft.com/office/drawing/2014/chart" uri="{C3380CC4-5D6E-409C-BE32-E72D297353CC}">
              <c16:uniqueId val="{00000007-5D4E-4FF2-8C3B-348AC3CFC96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8-5D4E-4FF2-8C3B-348AC3CFC96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5D4E-4FF2-8C3B-348AC3CFC96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1128</c:v>
                </c:pt>
                <c:pt idx="3">
                  <c:v>1288</c:v>
                </c:pt>
                <c:pt idx="6">
                  <c:v>1510</c:v>
                </c:pt>
                <c:pt idx="9">
                  <c:v>1430</c:v>
                </c:pt>
                <c:pt idx="12">
                  <c:v>1301</c:v>
                </c:pt>
              </c:numCache>
            </c:numRef>
          </c:val>
          <c:extLst>
            <c:ext xmlns:c16="http://schemas.microsoft.com/office/drawing/2014/chart" uri="{C3380CC4-5D6E-409C-BE32-E72D297353CC}">
              <c16:uniqueId val="{0000000A-5D4E-4FF2-8C3B-348AC3CFC96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5D4E-4FF2-8C3B-348AC3CFC96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701</c:v>
                </c:pt>
                <c:pt idx="1">
                  <c:v>910</c:v>
                </c:pt>
                <c:pt idx="2">
                  <c:v>1080</c:v>
                </c:pt>
              </c:numCache>
            </c:numRef>
          </c:val>
          <c:extLst>
            <c:ext xmlns:c16="http://schemas.microsoft.com/office/drawing/2014/chart" uri="{C3380CC4-5D6E-409C-BE32-E72D297353CC}">
              <c16:uniqueId val="{00000000-8B09-4E27-915B-460BAB8E05D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221</c:v>
                </c:pt>
                <c:pt idx="1">
                  <c:v>221</c:v>
                </c:pt>
                <c:pt idx="2">
                  <c:v>221</c:v>
                </c:pt>
              </c:numCache>
            </c:numRef>
          </c:val>
          <c:extLst>
            <c:ext xmlns:c16="http://schemas.microsoft.com/office/drawing/2014/chart" uri="{C3380CC4-5D6E-409C-BE32-E72D297353CC}">
              <c16:uniqueId val="{00000001-8B09-4E27-915B-460BAB8E05D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5282</c:v>
                </c:pt>
                <c:pt idx="1">
                  <c:v>5513</c:v>
                </c:pt>
                <c:pt idx="2">
                  <c:v>5124</c:v>
                </c:pt>
              </c:numCache>
            </c:numRef>
          </c:val>
          <c:extLst>
            <c:ext xmlns:c16="http://schemas.microsoft.com/office/drawing/2014/chart" uri="{C3380CC4-5D6E-409C-BE32-E72D297353CC}">
              <c16:uniqueId val="{00000002-8B09-4E27-915B-460BAB8E05D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福島県葛尾村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ja-JP" sz="1100" b="0" i="0" baseline="0">
              <a:solidFill>
                <a:schemeClr val="dk1"/>
              </a:solidFill>
              <a:effectLst/>
              <a:latin typeface="+mn-lt"/>
              <a:ea typeface="+mn-ea"/>
              <a:cs typeface="+mn-cs"/>
            </a:rPr>
            <a:t>公債費に関しては、起債発行額の抑制と償還期間満了による元利償還金の減少により年々縮小してきていたが、防災等の事業により増加傾向にある。</a:t>
          </a:r>
          <a:endParaRPr lang="ja-JP" altLang="ja-JP" sz="1400">
            <a:effectLst/>
          </a:endParaRPr>
        </a:p>
        <a:p>
          <a:pPr rtl="0"/>
          <a:r>
            <a:rPr lang="ja-JP" altLang="ja-JP" sz="1100" b="0" i="0" baseline="0">
              <a:solidFill>
                <a:schemeClr val="dk1"/>
              </a:solidFill>
              <a:effectLst/>
              <a:latin typeface="+mn-lt"/>
              <a:ea typeface="+mn-ea"/>
              <a:cs typeface="+mn-cs"/>
            </a:rPr>
            <a:t>新規発行分についても交付税措置率の高い有利な起債を発行し、実質公債費比率上昇を抑制しているが、今後も適正な管理に努め、公債費の圧縮を図る。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満期一括償還地方債を利用していない。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福島県葛尾村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ja-JP" sz="1100" b="0" i="0" baseline="0">
              <a:solidFill>
                <a:schemeClr val="dk1"/>
              </a:solidFill>
              <a:effectLst/>
              <a:latin typeface="+mn-lt"/>
              <a:ea typeface="+mn-ea"/>
              <a:cs typeface="+mn-cs"/>
            </a:rPr>
            <a:t>将来負担比率の分子は、将来負担額に対し充当可能財源（充当可能基金）が大きいため、マイナスとなっている。</a:t>
          </a:r>
          <a:endParaRPr lang="ja-JP" altLang="ja-JP" sz="1400">
            <a:effectLst/>
          </a:endParaRPr>
        </a:p>
        <a:p>
          <a:pPr rtl="0"/>
          <a:r>
            <a:rPr lang="ja-JP" altLang="ja-JP" sz="1100" b="0" i="0" baseline="0">
              <a:solidFill>
                <a:schemeClr val="dk1"/>
              </a:solidFill>
              <a:effectLst/>
              <a:latin typeface="+mn-lt"/>
              <a:ea typeface="+mn-ea"/>
              <a:cs typeface="+mn-cs"/>
            </a:rPr>
            <a:t> これは、公共インフラ等整備に係る震災復興関連基金額が多額であることが要因である。今後は震災復興関連基金が急激に減少することを想定し、財政の健全性の確保を維持する。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福島県葛尾村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原子力災害の賠償金及び基金型補助事業等により１</a:t>
          </a:r>
          <a:r>
            <a:rPr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a:t>
          </a:r>
          <a:r>
            <a:rPr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０４１百万円積み立て、基金を１</a:t>
          </a:r>
          <a:r>
            <a:rPr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a:t>
          </a:r>
          <a:r>
            <a:rPr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４３０百万円取り崩して事業を行ったため、基金残高は６</a:t>
          </a:r>
          <a:r>
            <a:rPr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a:t>
          </a:r>
          <a:r>
            <a:rPr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４２５百万円に減少した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震災関連基金は復興関連事業の終了と共に廃止するため、震災関連基金以外の基金の適正な維持に努める。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rtl="0"/>
          <a:r>
            <a:rPr lang="ja-JP" altLang="en-US" sz="1100" b="0" i="0" baseline="0">
              <a:solidFill>
                <a:schemeClr val="dk1"/>
              </a:solidFill>
              <a:effectLst/>
              <a:latin typeface="+mn-lt"/>
              <a:ea typeface="+mn-ea"/>
              <a:cs typeface="+mn-cs"/>
            </a:rPr>
            <a:t>　</a:t>
          </a:r>
          <a:r>
            <a:rPr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東日本大震災にかかる復旧・復興事業費等に充当している。</a:t>
          </a:r>
          <a:endParaRPr lang="ja-JP" altLang="ja-JP" sz="1300">
            <a:effectLst/>
            <a:latin typeface="ＭＳ ゴシック" panose="020B0609070205080204" pitchFamily="49" charset="-128"/>
            <a:ea typeface="ＭＳ ゴシック" panose="020B0609070205080204" pitchFamily="49" charset="-128"/>
          </a:endParaRPr>
        </a:p>
        <a:p>
          <a:pPr rtl="0"/>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　公共用施設等の維持更新費等に充当している。</a:t>
          </a:r>
          <a:endParaRPr lang="ja-JP" altLang="ja-JP" sz="1300">
            <a:effectLst/>
            <a:latin typeface="ＭＳ ゴシック" panose="020B0609070205080204" pitchFamily="49" charset="-128"/>
            <a:ea typeface="ＭＳ ゴシック" panose="020B0609070205080204" pitchFamily="49" charset="-128"/>
          </a:endParaRPr>
        </a:p>
        <a:p>
          <a:pPr rtl="0"/>
          <a:r>
            <a:rPr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むらづくり・子育て・再エネ・農畜産業の推進に充当している。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rtl="0" eaLnBrk="1" fontAlgn="auto" latinLnBrk="0" hangingPunct="1"/>
          <a:r>
            <a:rPr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震災復興基金については、原子力災害の賠償金及び基金型事業により１１５百万円積み立て、事業の進捗に伴い基金を２９５百万円取り崩している。</a:t>
          </a:r>
          <a:endParaRPr lang="ja-JP" altLang="ja-JP" sz="1300">
            <a:effectLst/>
            <a:latin typeface="ＭＳ ゴシック" panose="020B0609070205080204" pitchFamily="49" charset="-128"/>
            <a:ea typeface="ＭＳ ゴシック" panose="020B0609070205080204" pitchFamily="49" charset="-128"/>
          </a:endParaRPr>
        </a:p>
        <a:p>
          <a:pPr rtl="0"/>
          <a:r>
            <a:rPr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公共用施設維持基金については、原子力災害の賠償金等により１３２百万円の積立をしており、事業の進捗に伴い２２百万円取り崩している。</a:t>
          </a:r>
          <a:endParaRPr lang="ja-JP" altLang="ja-JP" sz="1300">
            <a:effectLst/>
            <a:latin typeface="ＭＳ ゴシック" panose="020B0609070205080204" pitchFamily="49" charset="-128"/>
            <a:ea typeface="ＭＳ ゴシック" panose="020B0609070205080204" pitchFamily="49" charset="-128"/>
          </a:endParaRPr>
        </a:p>
        <a:p>
          <a:r>
            <a:rPr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その他の特定目的基金については、子育て・定住促進・再エネ・農畜産業の推進のため７９４百万円の積立、１</a:t>
          </a:r>
          <a:r>
            <a:rPr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a:t>
          </a:r>
          <a:r>
            <a:rPr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１８３百万円を取り崩している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震災関連基金は復興関連事業の終了と共に廃止するため、震災関連基金以外の基金の適正な維持に努める。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　</a:t>
          </a:r>
          <a:r>
            <a:rPr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１７０百万円の積立により、１</a:t>
          </a:r>
          <a:r>
            <a:rPr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a:t>
          </a:r>
          <a:r>
            <a:rPr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０８０百万円に増加し昨年同様健全な規模を維持している。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300" b="0" i="0" baseline="0">
              <a:solidFill>
                <a:schemeClr val="dk1"/>
              </a:solidFill>
              <a:effectLst/>
              <a:latin typeface="+mn-lt"/>
              <a:ea typeface="+mn-ea"/>
              <a:cs typeface="+mn-cs"/>
            </a:rPr>
            <a:t>　</a:t>
          </a:r>
          <a:r>
            <a:rPr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今後も不測の事態に備え、適正な規模の財政調整基金の確保に努める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増減なし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100" b="0" i="0" baseline="0">
              <a:solidFill>
                <a:schemeClr val="dk1"/>
              </a:solidFill>
              <a:effectLst/>
              <a:latin typeface="+mn-lt"/>
              <a:ea typeface="+mn-ea"/>
              <a:cs typeface="+mn-cs"/>
            </a:rPr>
            <a:t>　</a:t>
          </a:r>
          <a:r>
            <a:rPr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今後も不測の事態に備え、適正な規模の減債基金の確保に努める。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福島県葛尾村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1,307
1,289
84.37
6,736,584
6,243,320
280,329
1,096,646
1,300,772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財政力指数は</a:t>
          </a:r>
          <a:r>
            <a:rPr lang="en-US" altLang="ja-JP" sz="1100" b="0" i="0" baseline="0">
              <a:solidFill>
                <a:schemeClr val="dk1"/>
              </a:solidFill>
              <a:effectLst/>
              <a:latin typeface="+mn-lt"/>
              <a:ea typeface="+mn-ea"/>
              <a:cs typeface="+mn-cs"/>
            </a:rPr>
            <a:t>0.17</a:t>
          </a:r>
          <a:r>
            <a:rPr lang="ja-JP" altLang="ja-JP" sz="1100" b="0" i="0" baseline="0">
              <a:solidFill>
                <a:schemeClr val="dk1"/>
              </a:solidFill>
              <a:effectLst/>
              <a:latin typeface="+mn-lt"/>
              <a:ea typeface="+mn-ea"/>
              <a:cs typeface="+mn-cs"/>
            </a:rPr>
            <a:t>と類似団体平均を下回っている。本村は、産業基盤が脆弱であり、今後状況の変化に期待できないことから、引き続き事務事業の見直し、事業の重点化を図り、行政サービスの効率化と財政の健全化に努めていく。</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79375</xdr:rowOff>
    </xdr:from>
    <xdr:to>
      <xdr:col>23</xdr:col>
      <xdr:colOff>133350</xdr:colOff>
      <xdr:row>44</xdr:row>
      <xdr:rowOff>84667</xdr:rowOff>
    </xdr:to>
    <xdr:cxnSp macro="">
      <xdr:nvCxnSpPr>
        <xdr:cNvPr id="63" name="直線コネクタ 62"/>
        <xdr:cNvCxnSpPr/>
      </xdr:nvCxnSpPr>
      <xdr:spPr>
        <a:xfrm flipV="1">
          <a:off x="4953000" y="6080125"/>
          <a:ext cx="0" cy="15483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165752</xdr:rowOff>
    </xdr:from>
    <xdr:ext cx="762000" cy="259045"/>
    <xdr:sp macro="" textlink="">
      <xdr:nvSpPr>
        <xdr:cNvPr id="66" name="財政力最大値テキスト"/>
        <xdr:cNvSpPr txBox="1"/>
      </xdr:nvSpPr>
      <xdr:spPr>
        <a:xfrm>
          <a:off x="5041900" y="5823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79375</xdr:rowOff>
    </xdr:from>
    <xdr:to>
      <xdr:col>24</xdr:col>
      <xdr:colOff>12700</xdr:colOff>
      <xdr:row>35</xdr:row>
      <xdr:rowOff>79375</xdr:rowOff>
    </xdr:to>
    <xdr:cxnSp macro="">
      <xdr:nvCxnSpPr>
        <xdr:cNvPr id="67" name="直線コネクタ 66"/>
        <xdr:cNvCxnSpPr/>
      </xdr:nvCxnSpPr>
      <xdr:spPr>
        <a:xfrm>
          <a:off x="4864100" y="6080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55033</xdr:rowOff>
    </xdr:from>
    <xdr:to>
      <xdr:col>23</xdr:col>
      <xdr:colOff>133350</xdr:colOff>
      <xdr:row>43</xdr:row>
      <xdr:rowOff>75142</xdr:rowOff>
    </xdr:to>
    <xdr:cxnSp macro="">
      <xdr:nvCxnSpPr>
        <xdr:cNvPr id="68" name="直線コネクタ 67"/>
        <xdr:cNvCxnSpPr/>
      </xdr:nvCxnSpPr>
      <xdr:spPr>
        <a:xfrm>
          <a:off x="4114800" y="7427383"/>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652</xdr:rowOff>
    </xdr:from>
    <xdr:ext cx="762000" cy="259045"/>
    <xdr:sp macro="" textlink="">
      <xdr:nvSpPr>
        <xdr:cNvPr id="69" name="財政力平均値テキスト"/>
        <xdr:cNvSpPr txBox="1"/>
      </xdr:nvSpPr>
      <xdr:spPr>
        <a:xfrm>
          <a:off x="5041900" y="72015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155575</xdr:rowOff>
    </xdr:from>
    <xdr:to>
      <xdr:col>23</xdr:col>
      <xdr:colOff>184150</xdr:colOff>
      <xdr:row>43</xdr:row>
      <xdr:rowOff>85725</xdr:rowOff>
    </xdr:to>
    <xdr:sp macro="" textlink="">
      <xdr:nvSpPr>
        <xdr:cNvPr id="70" name="フローチャート: 判断 69"/>
        <xdr:cNvSpPr/>
      </xdr:nvSpPr>
      <xdr:spPr>
        <a:xfrm>
          <a:off x="49022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14817</xdr:rowOff>
    </xdr:from>
    <xdr:to>
      <xdr:col>19</xdr:col>
      <xdr:colOff>133350</xdr:colOff>
      <xdr:row>43</xdr:row>
      <xdr:rowOff>55033</xdr:rowOff>
    </xdr:to>
    <xdr:cxnSp macro="">
      <xdr:nvCxnSpPr>
        <xdr:cNvPr id="71" name="直線コネクタ 70"/>
        <xdr:cNvCxnSpPr/>
      </xdr:nvCxnSpPr>
      <xdr:spPr>
        <a:xfrm>
          <a:off x="3225800" y="738716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135467</xdr:rowOff>
    </xdr:from>
    <xdr:to>
      <xdr:col>19</xdr:col>
      <xdr:colOff>184150</xdr:colOff>
      <xdr:row>43</xdr:row>
      <xdr:rowOff>65617</xdr:rowOff>
    </xdr:to>
    <xdr:sp macro="" textlink="">
      <xdr:nvSpPr>
        <xdr:cNvPr id="72" name="フローチャート: 判断 71"/>
        <xdr:cNvSpPr/>
      </xdr:nvSpPr>
      <xdr:spPr>
        <a:xfrm>
          <a:off x="4064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75794</xdr:rowOff>
    </xdr:from>
    <xdr:ext cx="736600" cy="259045"/>
    <xdr:sp macro="" textlink="">
      <xdr:nvSpPr>
        <xdr:cNvPr id="73" name="テキスト ボックス 72"/>
        <xdr:cNvSpPr txBox="1"/>
      </xdr:nvSpPr>
      <xdr:spPr>
        <a:xfrm>
          <a:off x="3733800" y="71052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166158</xdr:rowOff>
    </xdr:from>
    <xdr:to>
      <xdr:col>15</xdr:col>
      <xdr:colOff>82550</xdr:colOff>
      <xdr:row>43</xdr:row>
      <xdr:rowOff>14817</xdr:rowOff>
    </xdr:to>
    <xdr:cxnSp macro="">
      <xdr:nvCxnSpPr>
        <xdr:cNvPr id="74" name="直線コネクタ 73"/>
        <xdr:cNvCxnSpPr/>
      </xdr:nvCxnSpPr>
      <xdr:spPr>
        <a:xfrm>
          <a:off x="2336800" y="736705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55033</xdr:rowOff>
    </xdr:from>
    <xdr:to>
      <xdr:col>15</xdr:col>
      <xdr:colOff>133350</xdr:colOff>
      <xdr:row>42</xdr:row>
      <xdr:rowOff>156633</xdr:rowOff>
    </xdr:to>
    <xdr:sp macro="" textlink="">
      <xdr:nvSpPr>
        <xdr:cNvPr id="75" name="フローチャート: 判断 74"/>
        <xdr:cNvSpPr/>
      </xdr:nvSpPr>
      <xdr:spPr>
        <a:xfrm>
          <a:off x="3175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166810</xdr:rowOff>
    </xdr:from>
    <xdr:ext cx="762000" cy="259045"/>
    <xdr:sp macro="" textlink="">
      <xdr:nvSpPr>
        <xdr:cNvPr id="76" name="テキスト ボックス 75"/>
        <xdr:cNvSpPr txBox="1"/>
      </xdr:nvSpPr>
      <xdr:spPr>
        <a:xfrm>
          <a:off x="2844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166158</xdr:rowOff>
    </xdr:from>
    <xdr:to>
      <xdr:col>11</xdr:col>
      <xdr:colOff>31750</xdr:colOff>
      <xdr:row>43</xdr:row>
      <xdr:rowOff>34925</xdr:rowOff>
    </xdr:to>
    <xdr:cxnSp macro="">
      <xdr:nvCxnSpPr>
        <xdr:cNvPr id="77" name="直線コネクタ 76"/>
        <xdr:cNvCxnSpPr/>
      </xdr:nvCxnSpPr>
      <xdr:spPr>
        <a:xfrm flipV="1">
          <a:off x="1447800" y="7367058"/>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55033</xdr:rowOff>
    </xdr:from>
    <xdr:to>
      <xdr:col>11</xdr:col>
      <xdr:colOff>82550</xdr:colOff>
      <xdr:row>42</xdr:row>
      <xdr:rowOff>156633</xdr:rowOff>
    </xdr:to>
    <xdr:sp macro="" textlink="">
      <xdr:nvSpPr>
        <xdr:cNvPr id="78" name="フローチャート: 判断 77"/>
        <xdr:cNvSpPr/>
      </xdr:nvSpPr>
      <xdr:spPr>
        <a:xfrm>
          <a:off x="2286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166810</xdr:rowOff>
    </xdr:from>
    <xdr:ext cx="762000" cy="259045"/>
    <xdr:sp macro="" textlink="">
      <xdr:nvSpPr>
        <xdr:cNvPr id="79" name="テキスト ボックス 78"/>
        <xdr:cNvSpPr txBox="1"/>
      </xdr:nvSpPr>
      <xdr:spPr>
        <a:xfrm>
          <a:off x="1955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115358</xdr:rowOff>
    </xdr:from>
    <xdr:to>
      <xdr:col>7</xdr:col>
      <xdr:colOff>31750</xdr:colOff>
      <xdr:row>43</xdr:row>
      <xdr:rowOff>45508</xdr:rowOff>
    </xdr:to>
    <xdr:sp macro="" textlink="">
      <xdr:nvSpPr>
        <xdr:cNvPr id="80" name="フローチャート: 判断 79"/>
        <xdr:cNvSpPr/>
      </xdr:nvSpPr>
      <xdr:spPr>
        <a:xfrm>
          <a:off x="1397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55685</xdr:rowOff>
    </xdr:from>
    <xdr:ext cx="762000" cy="259045"/>
    <xdr:sp macro="" textlink="">
      <xdr:nvSpPr>
        <xdr:cNvPr id="81" name="テキスト ボックス 80"/>
        <xdr:cNvSpPr txBox="1"/>
      </xdr:nvSpPr>
      <xdr:spPr>
        <a:xfrm>
          <a:off x="1066800" y="708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24342</xdr:rowOff>
    </xdr:from>
    <xdr:to>
      <xdr:col>23</xdr:col>
      <xdr:colOff>184150</xdr:colOff>
      <xdr:row>43</xdr:row>
      <xdr:rowOff>125942</xdr:rowOff>
    </xdr:to>
    <xdr:sp macro="" textlink="">
      <xdr:nvSpPr>
        <xdr:cNvPr id="87" name="楕円 86"/>
        <xdr:cNvSpPr/>
      </xdr:nvSpPr>
      <xdr:spPr>
        <a:xfrm>
          <a:off x="4902200" y="73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167869</xdr:rowOff>
    </xdr:from>
    <xdr:ext cx="762000" cy="259045"/>
    <xdr:sp macro="" textlink="">
      <xdr:nvSpPr>
        <xdr:cNvPr id="88" name="財政力該当値テキスト"/>
        <xdr:cNvSpPr txBox="1"/>
      </xdr:nvSpPr>
      <xdr:spPr>
        <a:xfrm>
          <a:off x="5041900" y="7368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4233</xdr:rowOff>
    </xdr:from>
    <xdr:to>
      <xdr:col>19</xdr:col>
      <xdr:colOff>184150</xdr:colOff>
      <xdr:row>43</xdr:row>
      <xdr:rowOff>105833</xdr:rowOff>
    </xdr:to>
    <xdr:sp macro="" textlink="">
      <xdr:nvSpPr>
        <xdr:cNvPr id="89" name="楕円 88"/>
        <xdr:cNvSpPr/>
      </xdr:nvSpPr>
      <xdr:spPr>
        <a:xfrm>
          <a:off x="4064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90610</xdr:rowOff>
    </xdr:from>
    <xdr:ext cx="736600" cy="259045"/>
    <xdr:sp macro="" textlink="">
      <xdr:nvSpPr>
        <xdr:cNvPr id="90" name="テキスト ボックス 89"/>
        <xdr:cNvSpPr txBox="1"/>
      </xdr:nvSpPr>
      <xdr:spPr>
        <a:xfrm>
          <a:off x="3733800" y="7462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135467</xdr:rowOff>
    </xdr:from>
    <xdr:to>
      <xdr:col>15</xdr:col>
      <xdr:colOff>133350</xdr:colOff>
      <xdr:row>43</xdr:row>
      <xdr:rowOff>65617</xdr:rowOff>
    </xdr:to>
    <xdr:sp macro="" textlink="">
      <xdr:nvSpPr>
        <xdr:cNvPr id="91" name="楕円 90"/>
        <xdr:cNvSpPr/>
      </xdr:nvSpPr>
      <xdr:spPr>
        <a:xfrm>
          <a:off x="3175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50394</xdr:rowOff>
    </xdr:from>
    <xdr:ext cx="762000" cy="259045"/>
    <xdr:sp macro="" textlink="">
      <xdr:nvSpPr>
        <xdr:cNvPr id="92" name="テキスト ボックス 91"/>
        <xdr:cNvSpPr txBox="1"/>
      </xdr:nvSpPr>
      <xdr:spPr>
        <a:xfrm>
          <a:off x="2844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115358</xdr:rowOff>
    </xdr:from>
    <xdr:to>
      <xdr:col>11</xdr:col>
      <xdr:colOff>82550</xdr:colOff>
      <xdr:row>43</xdr:row>
      <xdr:rowOff>45508</xdr:rowOff>
    </xdr:to>
    <xdr:sp macro="" textlink="">
      <xdr:nvSpPr>
        <xdr:cNvPr id="93" name="楕円 92"/>
        <xdr:cNvSpPr/>
      </xdr:nvSpPr>
      <xdr:spPr>
        <a:xfrm>
          <a:off x="2286000" y="731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30285</xdr:rowOff>
    </xdr:from>
    <xdr:ext cx="762000" cy="259045"/>
    <xdr:sp macro="" textlink="">
      <xdr:nvSpPr>
        <xdr:cNvPr id="94" name="テキスト ボックス 93"/>
        <xdr:cNvSpPr txBox="1"/>
      </xdr:nvSpPr>
      <xdr:spPr>
        <a:xfrm>
          <a:off x="1955800" y="7402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155575</xdr:rowOff>
    </xdr:from>
    <xdr:to>
      <xdr:col>7</xdr:col>
      <xdr:colOff>31750</xdr:colOff>
      <xdr:row>43</xdr:row>
      <xdr:rowOff>85725</xdr:rowOff>
    </xdr:to>
    <xdr:sp macro="" textlink="">
      <xdr:nvSpPr>
        <xdr:cNvPr id="95" name="楕円 94"/>
        <xdr:cNvSpPr/>
      </xdr:nvSpPr>
      <xdr:spPr>
        <a:xfrm>
          <a:off x="1397000" y="73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70502</xdr:rowOff>
    </xdr:from>
    <xdr:ext cx="762000" cy="259045"/>
    <xdr:sp macro="" textlink="">
      <xdr:nvSpPr>
        <xdr:cNvPr id="96" name="テキスト ボックス 95"/>
        <xdr:cNvSpPr txBox="1"/>
      </xdr:nvSpPr>
      <xdr:spPr>
        <a:xfrm>
          <a:off x="1066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経常収支比率は、復興関連事業費の減少に伴い前年度比で</a:t>
          </a:r>
          <a:r>
            <a:rPr lang="en-US" altLang="ja-JP" sz="1100" b="0" i="0" baseline="0">
              <a:solidFill>
                <a:schemeClr val="dk1"/>
              </a:solidFill>
              <a:effectLst/>
              <a:latin typeface="+mn-lt"/>
              <a:ea typeface="+mn-ea"/>
              <a:cs typeface="+mn-cs"/>
            </a:rPr>
            <a:t>9.7</a:t>
          </a:r>
          <a:r>
            <a:rPr lang="ja-JP" altLang="ja-JP" sz="1100" b="0" i="0" baseline="0">
              <a:solidFill>
                <a:schemeClr val="dk1"/>
              </a:solidFill>
              <a:effectLst/>
              <a:latin typeface="+mn-lt"/>
              <a:ea typeface="+mn-ea"/>
              <a:cs typeface="+mn-cs"/>
            </a:rPr>
            <a:t>ポイントの増加となった。引き続き「葛尾村集中改革プラン」を確実に実施し、事務事業及び組織機構等の見直しを含め、人件費、物件費、補助費等の抑制努力を強化継続していく必要がある。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169756</xdr:rowOff>
    </xdr:from>
    <xdr:to>
      <xdr:col>23</xdr:col>
      <xdr:colOff>133350</xdr:colOff>
      <xdr:row>67</xdr:row>
      <xdr:rowOff>75988</xdr:rowOff>
    </xdr:to>
    <xdr:cxnSp macro="">
      <xdr:nvCxnSpPr>
        <xdr:cNvPr id="126" name="直線コネクタ 125"/>
        <xdr:cNvCxnSpPr/>
      </xdr:nvCxnSpPr>
      <xdr:spPr>
        <a:xfrm flipV="1">
          <a:off x="4953000" y="9942406"/>
          <a:ext cx="0" cy="16207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48065</xdr:rowOff>
    </xdr:from>
    <xdr:ext cx="762000" cy="259045"/>
    <xdr:sp macro="" textlink="">
      <xdr:nvSpPr>
        <xdr:cNvPr id="127" name="財政構造の弾力性最小値テキスト"/>
        <xdr:cNvSpPr txBox="1"/>
      </xdr:nvSpPr>
      <xdr:spPr>
        <a:xfrm>
          <a:off x="5041900" y="11535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75988</xdr:rowOff>
    </xdr:from>
    <xdr:to>
      <xdr:col>24</xdr:col>
      <xdr:colOff>12700</xdr:colOff>
      <xdr:row>67</xdr:row>
      <xdr:rowOff>75988</xdr:rowOff>
    </xdr:to>
    <xdr:cxnSp macro="">
      <xdr:nvCxnSpPr>
        <xdr:cNvPr id="128" name="直線コネクタ 127"/>
        <xdr:cNvCxnSpPr/>
      </xdr:nvCxnSpPr>
      <xdr:spPr>
        <a:xfrm>
          <a:off x="4864100" y="11563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84683</xdr:rowOff>
    </xdr:from>
    <xdr:ext cx="762000" cy="259045"/>
    <xdr:sp macro="" textlink="">
      <xdr:nvSpPr>
        <xdr:cNvPr id="129" name="財政構造の弾力性最大値テキスト"/>
        <xdr:cNvSpPr txBox="1"/>
      </xdr:nvSpPr>
      <xdr:spPr>
        <a:xfrm>
          <a:off x="5041900" y="9685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169756</xdr:rowOff>
    </xdr:from>
    <xdr:to>
      <xdr:col>24</xdr:col>
      <xdr:colOff>12700</xdr:colOff>
      <xdr:row>57</xdr:row>
      <xdr:rowOff>169756</xdr:rowOff>
    </xdr:to>
    <xdr:cxnSp macro="">
      <xdr:nvCxnSpPr>
        <xdr:cNvPr id="130" name="直線コネクタ 129"/>
        <xdr:cNvCxnSpPr/>
      </xdr:nvCxnSpPr>
      <xdr:spPr>
        <a:xfrm>
          <a:off x="4864100" y="9942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165100</xdr:rowOff>
    </xdr:from>
    <xdr:to>
      <xdr:col>23</xdr:col>
      <xdr:colOff>133350</xdr:colOff>
      <xdr:row>65</xdr:row>
      <xdr:rowOff>40852</xdr:rowOff>
    </xdr:to>
    <xdr:cxnSp macro="">
      <xdr:nvCxnSpPr>
        <xdr:cNvPr id="131" name="直線コネクタ 130"/>
        <xdr:cNvCxnSpPr/>
      </xdr:nvCxnSpPr>
      <xdr:spPr>
        <a:xfrm>
          <a:off x="4114800" y="10795000"/>
          <a:ext cx="838200" cy="390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80027</xdr:rowOff>
    </xdr:from>
    <xdr:ext cx="762000" cy="259045"/>
    <xdr:sp macro="" textlink="">
      <xdr:nvSpPr>
        <xdr:cNvPr id="132" name="財政構造の弾力性平均値テキスト"/>
        <xdr:cNvSpPr txBox="1"/>
      </xdr:nvSpPr>
      <xdr:spPr>
        <a:xfrm>
          <a:off x="5041900" y="1070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63500</xdr:rowOff>
    </xdr:from>
    <xdr:to>
      <xdr:col>23</xdr:col>
      <xdr:colOff>184150</xdr:colOff>
      <xdr:row>63</xdr:row>
      <xdr:rowOff>165100</xdr:rowOff>
    </xdr:to>
    <xdr:sp macro="" textlink="">
      <xdr:nvSpPr>
        <xdr:cNvPr id="133" name="フローチャート: 判断 132"/>
        <xdr:cNvSpPr/>
      </xdr:nvSpPr>
      <xdr:spPr>
        <a:xfrm>
          <a:off x="49022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165100</xdr:rowOff>
    </xdr:from>
    <xdr:to>
      <xdr:col>19</xdr:col>
      <xdr:colOff>133350</xdr:colOff>
      <xdr:row>64</xdr:row>
      <xdr:rowOff>43392</xdr:rowOff>
    </xdr:to>
    <xdr:cxnSp macro="">
      <xdr:nvCxnSpPr>
        <xdr:cNvPr id="134" name="直線コネクタ 133"/>
        <xdr:cNvCxnSpPr/>
      </xdr:nvCxnSpPr>
      <xdr:spPr>
        <a:xfrm flipV="1">
          <a:off x="3225800" y="10795000"/>
          <a:ext cx="889000" cy="221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90170</xdr:rowOff>
    </xdr:from>
    <xdr:to>
      <xdr:col>19</xdr:col>
      <xdr:colOff>184150</xdr:colOff>
      <xdr:row>63</xdr:row>
      <xdr:rowOff>20320</xdr:rowOff>
    </xdr:to>
    <xdr:sp macro="" textlink="">
      <xdr:nvSpPr>
        <xdr:cNvPr id="135" name="フローチャート: 判断 134"/>
        <xdr:cNvSpPr/>
      </xdr:nvSpPr>
      <xdr:spPr>
        <a:xfrm>
          <a:off x="4064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30497</xdr:rowOff>
    </xdr:from>
    <xdr:ext cx="736600" cy="259045"/>
    <xdr:sp macro="" textlink="">
      <xdr:nvSpPr>
        <xdr:cNvPr id="136" name="テキスト ボックス 135"/>
        <xdr:cNvSpPr txBox="1"/>
      </xdr:nvSpPr>
      <xdr:spPr>
        <a:xfrm>
          <a:off x="3733800" y="10488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43392</xdr:rowOff>
    </xdr:from>
    <xdr:to>
      <xdr:col>15</xdr:col>
      <xdr:colOff>82550</xdr:colOff>
      <xdr:row>66</xdr:row>
      <xdr:rowOff>34290</xdr:rowOff>
    </xdr:to>
    <xdr:cxnSp macro="">
      <xdr:nvCxnSpPr>
        <xdr:cNvPr id="137" name="直線コネクタ 136"/>
        <xdr:cNvCxnSpPr/>
      </xdr:nvCxnSpPr>
      <xdr:spPr>
        <a:xfrm flipV="1">
          <a:off x="2336800" y="11016192"/>
          <a:ext cx="889000" cy="333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151977</xdr:rowOff>
    </xdr:from>
    <xdr:to>
      <xdr:col>15</xdr:col>
      <xdr:colOff>133350</xdr:colOff>
      <xdr:row>64</xdr:row>
      <xdr:rowOff>82127</xdr:rowOff>
    </xdr:to>
    <xdr:sp macro="" textlink="">
      <xdr:nvSpPr>
        <xdr:cNvPr id="138" name="フローチャート: 判断 137"/>
        <xdr:cNvSpPr/>
      </xdr:nvSpPr>
      <xdr:spPr>
        <a:xfrm>
          <a:off x="3175000" y="10953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92304</xdr:rowOff>
    </xdr:from>
    <xdr:ext cx="762000" cy="259045"/>
    <xdr:sp macro="" textlink="">
      <xdr:nvSpPr>
        <xdr:cNvPr id="139" name="テキスト ボックス 138"/>
        <xdr:cNvSpPr txBox="1"/>
      </xdr:nvSpPr>
      <xdr:spPr>
        <a:xfrm>
          <a:off x="2844800" y="10722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34290</xdr:rowOff>
    </xdr:from>
    <xdr:to>
      <xdr:col>11</xdr:col>
      <xdr:colOff>31750</xdr:colOff>
      <xdr:row>66</xdr:row>
      <xdr:rowOff>90594</xdr:rowOff>
    </xdr:to>
    <xdr:cxnSp macro="">
      <xdr:nvCxnSpPr>
        <xdr:cNvPr id="140" name="直線コネクタ 139"/>
        <xdr:cNvCxnSpPr/>
      </xdr:nvCxnSpPr>
      <xdr:spPr>
        <a:xfrm flipV="1">
          <a:off x="1447800" y="11349990"/>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44873</xdr:rowOff>
    </xdr:from>
    <xdr:to>
      <xdr:col>11</xdr:col>
      <xdr:colOff>82550</xdr:colOff>
      <xdr:row>64</xdr:row>
      <xdr:rowOff>146473</xdr:rowOff>
    </xdr:to>
    <xdr:sp macro="" textlink="">
      <xdr:nvSpPr>
        <xdr:cNvPr id="141" name="フローチャート: 判断 140"/>
        <xdr:cNvSpPr/>
      </xdr:nvSpPr>
      <xdr:spPr>
        <a:xfrm>
          <a:off x="2286000" y="11017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156650</xdr:rowOff>
    </xdr:from>
    <xdr:ext cx="762000" cy="259045"/>
    <xdr:sp macro="" textlink="">
      <xdr:nvSpPr>
        <xdr:cNvPr id="142" name="テキスト ボックス 141"/>
        <xdr:cNvSpPr txBox="1"/>
      </xdr:nvSpPr>
      <xdr:spPr>
        <a:xfrm>
          <a:off x="1955800" y="10786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101177</xdr:rowOff>
    </xdr:from>
    <xdr:to>
      <xdr:col>7</xdr:col>
      <xdr:colOff>31750</xdr:colOff>
      <xdr:row>65</xdr:row>
      <xdr:rowOff>31327</xdr:rowOff>
    </xdr:to>
    <xdr:sp macro="" textlink="">
      <xdr:nvSpPr>
        <xdr:cNvPr id="143" name="フローチャート: 判断 142"/>
        <xdr:cNvSpPr/>
      </xdr:nvSpPr>
      <xdr:spPr>
        <a:xfrm>
          <a:off x="1397000" y="11073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41504</xdr:rowOff>
    </xdr:from>
    <xdr:ext cx="762000" cy="259045"/>
    <xdr:sp macro="" textlink="">
      <xdr:nvSpPr>
        <xdr:cNvPr id="144" name="テキスト ボックス 143"/>
        <xdr:cNvSpPr txBox="1"/>
      </xdr:nvSpPr>
      <xdr:spPr>
        <a:xfrm>
          <a:off x="1066800" y="10842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161502</xdr:rowOff>
    </xdr:from>
    <xdr:to>
      <xdr:col>23</xdr:col>
      <xdr:colOff>184150</xdr:colOff>
      <xdr:row>65</xdr:row>
      <xdr:rowOff>91652</xdr:rowOff>
    </xdr:to>
    <xdr:sp macro="" textlink="">
      <xdr:nvSpPr>
        <xdr:cNvPr id="150" name="楕円 149"/>
        <xdr:cNvSpPr/>
      </xdr:nvSpPr>
      <xdr:spPr>
        <a:xfrm>
          <a:off x="4902200" y="11134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133579</xdr:rowOff>
    </xdr:from>
    <xdr:ext cx="762000" cy="259045"/>
    <xdr:sp macro="" textlink="">
      <xdr:nvSpPr>
        <xdr:cNvPr id="151" name="財政構造の弾力性該当値テキスト"/>
        <xdr:cNvSpPr txBox="1"/>
      </xdr:nvSpPr>
      <xdr:spPr>
        <a:xfrm>
          <a:off x="5041900" y="11106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114300</xdr:rowOff>
    </xdr:from>
    <xdr:to>
      <xdr:col>19</xdr:col>
      <xdr:colOff>184150</xdr:colOff>
      <xdr:row>63</xdr:row>
      <xdr:rowOff>44450</xdr:rowOff>
    </xdr:to>
    <xdr:sp macro="" textlink="">
      <xdr:nvSpPr>
        <xdr:cNvPr id="152" name="楕円 151"/>
        <xdr:cNvSpPr/>
      </xdr:nvSpPr>
      <xdr:spPr>
        <a:xfrm>
          <a:off x="4064000" y="1074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29227</xdr:rowOff>
    </xdr:from>
    <xdr:ext cx="736600" cy="259045"/>
    <xdr:sp macro="" textlink="">
      <xdr:nvSpPr>
        <xdr:cNvPr id="153" name="テキスト ボックス 152"/>
        <xdr:cNvSpPr txBox="1"/>
      </xdr:nvSpPr>
      <xdr:spPr>
        <a:xfrm>
          <a:off x="3733800" y="1083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164042</xdr:rowOff>
    </xdr:from>
    <xdr:to>
      <xdr:col>15</xdr:col>
      <xdr:colOff>133350</xdr:colOff>
      <xdr:row>64</xdr:row>
      <xdr:rowOff>94192</xdr:rowOff>
    </xdr:to>
    <xdr:sp macro="" textlink="">
      <xdr:nvSpPr>
        <xdr:cNvPr id="154" name="楕円 153"/>
        <xdr:cNvSpPr/>
      </xdr:nvSpPr>
      <xdr:spPr>
        <a:xfrm>
          <a:off x="3175000" y="1096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78969</xdr:rowOff>
    </xdr:from>
    <xdr:ext cx="762000" cy="259045"/>
    <xdr:sp macro="" textlink="">
      <xdr:nvSpPr>
        <xdr:cNvPr id="155" name="テキスト ボックス 154"/>
        <xdr:cNvSpPr txBox="1"/>
      </xdr:nvSpPr>
      <xdr:spPr>
        <a:xfrm>
          <a:off x="2844800" y="1105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154940</xdr:rowOff>
    </xdr:from>
    <xdr:to>
      <xdr:col>11</xdr:col>
      <xdr:colOff>82550</xdr:colOff>
      <xdr:row>66</xdr:row>
      <xdr:rowOff>85090</xdr:rowOff>
    </xdr:to>
    <xdr:sp macro="" textlink="">
      <xdr:nvSpPr>
        <xdr:cNvPr id="156" name="楕円 155"/>
        <xdr:cNvSpPr/>
      </xdr:nvSpPr>
      <xdr:spPr>
        <a:xfrm>
          <a:off x="2286000" y="1129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69867</xdr:rowOff>
    </xdr:from>
    <xdr:ext cx="762000" cy="259045"/>
    <xdr:sp macro="" textlink="">
      <xdr:nvSpPr>
        <xdr:cNvPr id="157" name="テキスト ボックス 156"/>
        <xdr:cNvSpPr txBox="1"/>
      </xdr:nvSpPr>
      <xdr:spPr>
        <a:xfrm>
          <a:off x="1955800" y="11385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39794</xdr:rowOff>
    </xdr:from>
    <xdr:to>
      <xdr:col>7</xdr:col>
      <xdr:colOff>31750</xdr:colOff>
      <xdr:row>66</xdr:row>
      <xdr:rowOff>141394</xdr:rowOff>
    </xdr:to>
    <xdr:sp macro="" textlink="">
      <xdr:nvSpPr>
        <xdr:cNvPr id="158" name="楕円 157"/>
        <xdr:cNvSpPr/>
      </xdr:nvSpPr>
      <xdr:spPr>
        <a:xfrm>
          <a:off x="1397000" y="1135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126171</xdr:rowOff>
    </xdr:from>
    <xdr:ext cx="762000" cy="259045"/>
    <xdr:sp macro="" textlink="">
      <xdr:nvSpPr>
        <xdr:cNvPr id="159" name="テキスト ボックス 158"/>
        <xdr:cNvSpPr txBox="1"/>
      </xdr:nvSpPr>
      <xdr:spPr>
        <a:xfrm>
          <a:off x="1066800" y="11441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[928,765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人口減少傾向が続く中で、人件費については、財政健全化対策の一環として抑制に努めているが、物件費については、見守り支援等の復興関連の委託料等の増が影響し、類似団体平均を大きく上回る結果となった。</a:t>
          </a:r>
          <a:endParaRPr lang="ja-JP" altLang="ja-JP" sz="1400">
            <a:effectLst/>
          </a:endParaRPr>
        </a:p>
        <a:p>
          <a:pPr rtl="0"/>
          <a:r>
            <a:rPr lang="ja-JP" altLang="ja-JP" sz="1100" b="0" i="0" baseline="0">
              <a:solidFill>
                <a:schemeClr val="dk1"/>
              </a:solidFill>
              <a:effectLst/>
              <a:latin typeface="+mn-lt"/>
              <a:ea typeface="+mn-ea"/>
              <a:cs typeface="+mn-cs"/>
            </a:rPr>
            <a:t>復興関連予算で類似団体平均を大きく上回っているが、数年先からは減少に転ずることになると思われる。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121185</xdr:rowOff>
    </xdr:from>
    <xdr:to>
      <xdr:col>23</xdr:col>
      <xdr:colOff>133350</xdr:colOff>
      <xdr:row>89</xdr:row>
      <xdr:rowOff>89035</xdr:rowOff>
    </xdr:to>
    <xdr:cxnSp macro="">
      <xdr:nvCxnSpPr>
        <xdr:cNvPr id="188" name="直線コネクタ 187"/>
        <xdr:cNvCxnSpPr/>
      </xdr:nvCxnSpPr>
      <xdr:spPr>
        <a:xfrm flipV="1">
          <a:off x="4953000" y="14008635"/>
          <a:ext cx="0" cy="1339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61112</xdr:rowOff>
    </xdr:from>
    <xdr:ext cx="762000" cy="259045"/>
    <xdr:sp macro="" textlink="">
      <xdr:nvSpPr>
        <xdr:cNvPr id="189" name="人件費・物件費等の状況最小値テキスト"/>
        <xdr:cNvSpPr txBox="1"/>
      </xdr:nvSpPr>
      <xdr:spPr>
        <a:xfrm>
          <a:off x="5041900" y="1532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1,923,851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89035</xdr:rowOff>
    </xdr:from>
    <xdr:to>
      <xdr:col>24</xdr:col>
      <xdr:colOff>12700</xdr:colOff>
      <xdr:row>89</xdr:row>
      <xdr:rowOff>89035</xdr:rowOff>
    </xdr:to>
    <xdr:cxnSp macro="">
      <xdr:nvCxnSpPr>
        <xdr:cNvPr id="190" name="直線コネクタ 189"/>
        <xdr:cNvCxnSpPr/>
      </xdr:nvCxnSpPr>
      <xdr:spPr>
        <a:xfrm>
          <a:off x="4864100" y="15348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36112</xdr:rowOff>
    </xdr:from>
    <xdr:ext cx="762000" cy="259045"/>
    <xdr:sp macro="" textlink="">
      <xdr:nvSpPr>
        <xdr:cNvPr id="191" name="人件費・物件費等の状況最大値テキスト"/>
        <xdr:cNvSpPr txBox="1"/>
      </xdr:nvSpPr>
      <xdr:spPr>
        <a:xfrm>
          <a:off x="5041900" y="13752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121185</xdr:rowOff>
    </xdr:from>
    <xdr:to>
      <xdr:col>24</xdr:col>
      <xdr:colOff>12700</xdr:colOff>
      <xdr:row>81</xdr:row>
      <xdr:rowOff>121185</xdr:rowOff>
    </xdr:to>
    <xdr:cxnSp macro="">
      <xdr:nvCxnSpPr>
        <xdr:cNvPr id="192" name="直線コネクタ 191"/>
        <xdr:cNvCxnSpPr/>
      </xdr:nvCxnSpPr>
      <xdr:spPr>
        <a:xfrm>
          <a:off x="4864100" y="14008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90345</xdr:rowOff>
    </xdr:from>
    <xdr:to>
      <xdr:col>23</xdr:col>
      <xdr:colOff>133350</xdr:colOff>
      <xdr:row>84</xdr:row>
      <xdr:rowOff>145903</xdr:rowOff>
    </xdr:to>
    <xdr:cxnSp macro="">
      <xdr:nvCxnSpPr>
        <xdr:cNvPr id="193" name="直線コネクタ 192"/>
        <xdr:cNvCxnSpPr/>
      </xdr:nvCxnSpPr>
      <xdr:spPr>
        <a:xfrm>
          <a:off x="4114800" y="14492145"/>
          <a:ext cx="838200" cy="55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129998</xdr:rowOff>
    </xdr:from>
    <xdr:ext cx="762000" cy="259045"/>
    <xdr:sp macro="" textlink="">
      <xdr:nvSpPr>
        <xdr:cNvPr id="194" name="人件費・物件費等の状況平均値テキスト"/>
        <xdr:cNvSpPr txBox="1"/>
      </xdr:nvSpPr>
      <xdr:spPr>
        <a:xfrm>
          <a:off x="5041900" y="140174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113471</xdr:rowOff>
    </xdr:from>
    <xdr:to>
      <xdr:col>23</xdr:col>
      <xdr:colOff>184150</xdr:colOff>
      <xdr:row>83</xdr:row>
      <xdr:rowOff>43621</xdr:rowOff>
    </xdr:to>
    <xdr:sp macro="" textlink="">
      <xdr:nvSpPr>
        <xdr:cNvPr id="195" name="フローチャート: 判断 194"/>
        <xdr:cNvSpPr/>
      </xdr:nvSpPr>
      <xdr:spPr>
        <a:xfrm>
          <a:off x="4902200" y="14172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20515</xdr:rowOff>
    </xdr:from>
    <xdr:to>
      <xdr:col>19</xdr:col>
      <xdr:colOff>133350</xdr:colOff>
      <xdr:row>84</xdr:row>
      <xdr:rowOff>90345</xdr:rowOff>
    </xdr:to>
    <xdr:cxnSp macro="">
      <xdr:nvCxnSpPr>
        <xdr:cNvPr id="196" name="直線コネクタ 195"/>
        <xdr:cNvCxnSpPr/>
      </xdr:nvCxnSpPr>
      <xdr:spPr>
        <a:xfrm>
          <a:off x="3225800" y="14422315"/>
          <a:ext cx="889000" cy="69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83817</xdr:rowOff>
    </xdr:from>
    <xdr:to>
      <xdr:col>19</xdr:col>
      <xdr:colOff>184150</xdr:colOff>
      <xdr:row>83</xdr:row>
      <xdr:rowOff>13967</xdr:rowOff>
    </xdr:to>
    <xdr:sp macro="" textlink="">
      <xdr:nvSpPr>
        <xdr:cNvPr id="197" name="フローチャート: 判断 196"/>
        <xdr:cNvSpPr/>
      </xdr:nvSpPr>
      <xdr:spPr>
        <a:xfrm>
          <a:off x="4064000" y="14142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24144</xdr:rowOff>
    </xdr:from>
    <xdr:ext cx="736600" cy="259045"/>
    <xdr:sp macro="" textlink="">
      <xdr:nvSpPr>
        <xdr:cNvPr id="198" name="テキスト ボックス 197"/>
        <xdr:cNvSpPr txBox="1"/>
      </xdr:nvSpPr>
      <xdr:spPr>
        <a:xfrm>
          <a:off x="3733800" y="139115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151709</xdr:rowOff>
    </xdr:from>
    <xdr:to>
      <xdr:col>15</xdr:col>
      <xdr:colOff>82550</xdr:colOff>
      <xdr:row>84</xdr:row>
      <xdr:rowOff>20515</xdr:rowOff>
    </xdr:to>
    <xdr:cxnSp macro="">
      <xdr:nvCxnSpPr>
        <xdr:cNvPr id="199" name="直線コネクタ 198"/>
        <xdr:cNvCxnSpPr/>
      </xdr:nvCxnSpPr>
      <xdr:spPr>
        <a:xfrm>
          <a:off x="2336800" y="14382059"/>
          <a:ext cx="889000" cy="40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105518</xdr:rowOff>
    </xdr:from>
    <xdr:to>
      <xdr:col>15</xdr:col>
      <xdr:colOff>133350</xdr:colOff>
      <xdr:row>83</xdr:row>
      <xdr:rowOff>35668</xdr:rowOff>
    </xdr:to>
    <xdr:sp macro="" textlink="">
      <xdr:nvSpPr>
        <xdr:cNvPr id="200" name="フローチャート: 判断 199"/>
        <xdr:cNvSpPr/>
      </xdr:nvSpPr>
      <xdr:spPr>
        <a:xfrm>
          <a:off x="3175000" y="14164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45845</xdr:rowOff>
    </xdr:from>
    <xdr:ext cx="762000" cy="259045"/>
    <xdr:sp macro="" textlink="">
      <xdr:nvSpPr>
        <xdr:cNvPr id="201" name="テキスト ボックス 200"/>
        <xdr:cNvSpPr txBox="1"/>
      </xdr:nvSpPr>
      <xdr:spPr>
        <a:xfrm>
          <a:off x="2844800" y="13933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151709</xdr:rowOff>
    </xdr:from>
    <xdr:to>
      <xdr:col>11</xdr:col>
      <xdr:colOff>31750</xdr:colOff>
      <xdr:row>84</xdr:row>
      <xdr:rowOff>82305</xdr:rowOff>
    </xdr:to>
    <xdr:cxnSp macro="">
      <xdr:nvCxnSpPr>
        <xdr:cNvPr id="202" name="直線コネクタ 201"/>
        <xdr:cNvCxnSpPr/>
      </xdr:nvCxnSpPr>
      <xdr:spPr>
        <a:xfrm flipV="1">
          <a:off x="1447800" y="14382059"/>
          <a:ext cx="889000" cy="102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93081</xdr:rowOff>
    </xdr:from>
    <xdr:to>
      <xdr:col>11</xdr:col>
      <xdr:colOff>82550</xdr:colOff>
      <xdr:row>83</xdr:row>
      <xdr:rowOff>23231</xdr:rowOff>
    </xdr:to>
    <xdr:sp macro="" textlink="">
      <xdr:nvSpPr>
        <xdr:cNvPr id="203" name="フローチャート: 判断 202"/>
        <xdr:cNvSpPr/>
      </xdr:nvSpPr>
      <xdr:spPr>
        <a:xfrm>
          <a:off x="2286000" y="14151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33408</xdr:rowOff>
    </xdr:from>
    <xdr:ext cx="762000" cy="259045"/>
    <xdr:sp macro="" textlink="">
      <xdr:nvSpPr>
        <xdr:cNvPr id="204" name="テキスト ボックス 203"/>
        <xdr:cNvSpPr txBox="1"/>
      </xdr:nvSpPr>
      <xdr:spPr>
        <a:xfrm>
          <a:off x="1955800" y="13920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92424</xdr:rowOff>
    </xdr:from>
    <xdr:to>
      <xdr:col>7</xdr:col>
      <xdr:colOff>31750</xdr:colOff>
      <xdr:row>83</xdr:row>
      <xdr:rowOff>22574</xdr:rowOff>
    </xdr:to>
    <xdr:sp macro="" textlink="">
      <xdr:nvSpPr>
        <xdr:cNvPr id="205" name="フローチャート: 判断 204"/>
        <xdr:cNvSpPr/>
      </xdr:nvSpPr>
      <xdr:spPr>
        <a:xfrm>
          <a:off x="1397000" y="14151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32751</xdr:rowOff>
    </xdr:from>
    <xdr:ext cx="762000" cy="259045"/>
    <xdr:sp macro="" textlink="">
      <xdr:nvSpPr>
        <xdr:cNvPr id="206" name="テキスト ボックス 205"/>
        <xdr:cNvSpPr txBox="1"/>
      </xdr:nvSpPr>
      <xdr:spPr>
        <a:xfrm>
          <a:off x="1066800" y="13920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95103</xdr:rowOff>
    </xdr:from>
    <xdr:to>
      <xdr:col>23</xdr:col>
      <xdr:colOff>184150</xdr:colOff>
      <xdr:row>85</xdr:row>
      <xdr:rowOff>25253</xdr:rowOff>
    </xdr:to>
    <xdr:sp macro="" textlink="">
      <xdr:nvSpPr>
        <xdr:cNvPr id="212" name="楕円 211"/>
        <xdr:cNvSpPr/>
      </xdr:nvSpPr>
      <xdr:spPr>
        <a:xfrm>
          <a:off x="4902200" y="14496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67180</xdr:rowOff>
    </xdr:from>
    <xdr:ext cx="762000" cy="259045"/>
    <xdr:sp macro="" textlink="">
      <xdr:nvSpPr>
        <xdr:cNvPr id="213" name="人件費・物件費等の状況該当値テキスト"/>
        <xdr:cNvSpPr txBox="1"/>
      </xdr:nvSpPr>
      <xdr:spPr>
        <a:xfrm>
          <a:off x="5041900" y="14468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928,765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39545</xdr:rowOff>
    </xdr:from>
    <xdr:to>
      <xdr:col>19</xdr:col>
      <xdr:colOff>184150</xdr:colOff>
      <xdr:row>84</xdr:row>
      <xdr:rowOff>141145</xdr:rowOff>
    </xdr:to>
    <xdr:sp macro="" textlink="">
      <xdr:nvSpPr>
        <xdr:cNvPr id="214" name="楕円 213"/>
        <xdr:cNvSpPr/>
      </xdr:nvSpPr>
      <xdr:spPr>
        <a:xfrm>
          <a:off x="4064000" y="14441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125922</xdr:rowOff>
    </xdr:from>
    <xdr:ext cx="736600" cy="259045"/>
    <xdr:sp macro="" textlink="">
      <xdr:nvSpPr>
        <xdr:cNvPr id="215" name="テキスト ボックス 214"/>
        <xdr:cNvSpPr txBox="1"/>
      </xdr:nvSpPr>
      <xdr:spPr>
        <a:xfrm>
          <a:off x="3733800" y="145277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141165</xdr:rowOff>
    </xdr:from>
    <xdr:to>
      <xdr:col>15</xdr:col>
      <xdr:colOff>133350</xdr:colOff>
      <xdr:row>84</xdr:row>
      <xdr:rowOff>71315</xdr:rowOff>
    </xdr:to>
    <xdr:sp macro="" textlink="">
      <xdr:nvSpPr>
        <xdr:cNvPr id="216" name="楕円 215"/>
        <xdr:cNvSpPr/>
      </xdr:nvSpPr>
      <xdr:spPr>
        <a:xfrm>
          <a:off x="3175000" y="1437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56092</xdr:rowOff>
    </xdr:from>
    <xdr:ext cx="762000" cy="259045"/>
    <xdr:sp macro="" textlink="">
      <xdr:nvSpPr>
        <xdr:cNvPr id="217" name="テキスト ボックス 216"/>
        <xdr:cNvSpPr txBox="1"/>
      </xdr:nvSpPr>
      <xdr:spPr>
        <a:xfrm>
          <a:off x="2844800" y="14457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100909</xdr:rowOff>
    </xdr:from>
    <xdr:to>
      <xdr:col>11</xdr:col>
      <xdr:colOff>82550</xdr:colOff>
      <xdr:row>84</xdr:row>
      <xdr:rowOff>31059</xdr:rowOff>
    </xdr:to>
    <xdr:sp macro="" textlink="">
      <xdr:nvSpPr>
        <xdr:cNvPr id="218" name="楕円 217"/>
        <xdr:cNvSpPr/>
      </xdr:nvSpPr>
      <xdr:spPr>
        <a:xfrm>
          <a:off x="2286000" y="14331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15836</xdr:rowOff>
    </xdr:from>
    <xdr:ext cx="762000" cy="259045"/>
    <xdr:sp macro="" textlink="">
      <xdr:nvSpPr>
        <xdr:cNvPr id="219" name="テキスト ボックス 218"/>
        <xdr:cNvSpPr txBox="1"/>
      </xdr:nvSpPr>
      <xdr:spPr>
        <a:xfrm>
          <a:off x="1955800" y="14417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31505</xdr:rowOff>
    </xdr:from>
    <xdr:to>
      <xdr:col>7</xdr:col>
      <xdr:colOff>31750</xdr:colOff>
      <xdr:row>84</xdr:row>
      <xdr:rowOff>133105</xdr:rowOff>
    </xdr:to>
    <xdr:sp macro="" textlink="">
      <xdr:nvSpPr>
        <xdr:cNvPr id="220" name="楕円 219"/>
        <xdr:cNvSpPr/>
      </xdr:nvSpPr>
      <xdr:spPr>
        <a:xfrm>
          <a:off x="1397000" y="14433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117882</xdr:rowOff>
    </xdr:from>
    <xdr:ext cx="762000" cy="259045"/>
    <xdr:sp macro="" textlink="">
      <xdr:nvSpPr>
        <xdr:cNvPr id="221" name="テキスト ボックス 220"/>
        <xdr:cNvSpPr txBox="1"/>
      </xdr:nvSpPr>
      <xdr:spPr>
        <a:xfrm>
          <a:off x="1066800" y="14519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ここ</a:t>
          </a:r>
          <a:r>
            <a:rPr lang="ja-JP" altLang="ja-JP" sz="1100" b="0" i="0" baseline="0">
              <a:solidFill>
                <a:schemeClr val="dk1"/>
              </a:solidFill>
              <a:effectLst/>
              <a:latin typeface="+mn-lt"/>
              <a:ea typeface="+mn-ea"/>
              <a:cs typeface="+mn-cs"/>
            </a:rPr>
            <a:t>ラスパイレス指数は、再雇用職員や任期付き職員の採用により類似団体平均を下回っているが、今後も引き続き給与の適正化に努める。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7" name="直線コネクタ 236"/>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8" name="テキスト ボックス 237"/>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9" name="直線コネクタ 238"/>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0" name="テキスト ボックス 239"/>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1" name="直線コネクタ 240"/>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2" name="テキスト ボックス 241"/>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3" name="直線コネクタ 242"/>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4" name="テキスト ボックス 243"/>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29718</xdr:rowOff>
    </xdr:from>
    <xdr:to>
      <xdr:col>81</xdr:col>
      <xdr:colOff>44450</xdr:colOff>
      <xdr:row>89</xdr:row>
      <xdr:rowOff>60198</xdr:rowOff>
    </xdr:to>
    <xdr:cxnSp macro="">
      <xdr:nvCxnSpPr>
        <xdr:cNvPr id="248" name="直線コネクタ 247"/>
        <xdr:cNvCxnSpPr/>
      </xdr:nvCxnSpPr>
      <xdr:spPr>
        <a:xfrm flipV="1">
          <a:off x="17018000" y="14088618"/>
          <a:ext cx="0" cy="12306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32275</xdr:rowOff>
    </xdr:from>
    <xdr:ext cx="762000" cy="259045"/>
    <xdr:sp macro="" textlink="">
      <xdr:nvSpPr>
        <xdr:cNvPr id="249" name="給与水準   （国との比較）最小値テキスト"/>
        <xdr:cNvSpPr txBox="1"/>
      </xdr:nvSpPr>
      <xdr:spPr>
        <a:xfrm>
          <a:off x="17106900" y="15291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60198</xdr:rowOff>
    </xdr:from>
    <xdr:to>
      <xdr:col>81</xdr:col>
      <xdr:colOff>133350</xdr:colOff>
      <xdr:row>89</xdr:row>
      <xdr:rowOff>60198</xdr:rowOff>
    </xdr:to>
    <xdr:cxnSp macro="">
      <xdr:nvCxnSpPr>
        <xdr:cNvPr id="250" name="直線コネクタ 249"/>
        <xdr:cNvCxnSpPr/>
      </xdr:nvCxnSpPr>
      <xdr:spPr>
        <a:xfrm>
          <a:off x="16929100" y="15319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116095</xdr:rowOff>
    </xdr:from>
    <xdr:ext cx="762000" cy="259045"/>
    <xdr:sp macro="" textlink="">
      <xdr:nvSpPr>
        <xdr:cNvPr id="251" name="給与水準   （国との比較）最大値テキスト"/>
        <xdr:cNvSpPr txBox="1"/>
      </xdr:nvSpPr>
      <xdr:spPr>
        <a:xfrm>
          <a:off x="17106900" y="13832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29718</xdr:rowOff>
    </xdr:from>
    <xdr:to>
      <xdr:col>81</xdr:col>
      <xdr:colOff>133350</xdr:colOff>
      <xdr:row>82</xdr:row>
      <xdr:rowOff>29718</xdr:rowOff>
    </xdr:to>
    <xdr:cxnSp macro="">
      <xdr:nvCxnSpPr>
        <xdr:cNvPr id="252" name="直線コネクタ 251"/>
        <xdr:cNvCxnSpPr/>
      </xdr:nvCxnSpPr>
      <xdr:spPr>
        <a:xfrm>
          <a:off x="16929100" y="14088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96774</xdr:rowOff>
    </xdr:from>
    <xdr:to>
      <xdr:col>81</xdr:col>
      <xdr:colOff>44450</xdr:colOff>
      <xdr:row>86</xdr:row>
      <xdr:rowOff>135382</xdr:rowOff>
    </xdr:to>
    <xdr:cxnSp macro="">
      <xdr:nvCxnSpPr>
        <xdr:cNvPr id="253" name="直線コネクタ 252"/>
        <xdr:cNvCxnSpPr/>
      </xdr:nvCxnSpPr>
      <xdr:spPr>
        <a:xfrm>
          <a:off x="16179800" y="14841474"/>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87</xdr:row>
      <xdr:rowOff>116857</xdr:rowOff>
    </xdr:from>
    <xdr:ext cx="762000" cy="259045"/>
    <xdr:sp macro="" textlink="">
      <xdr:nvSpPr>
        <xdr:cNvPr id="254" name="給与水準   （国との比較）平均値テキスト"/>
        <xdr:cNvSpPr txBox="1"/>
      </xdr:nvSpPr>
      <xdr:spPr>
        <a:xfrm>
          <a:off x="17106900" y="150330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144780</xdr:rowOff>
    </xdr:from>
    <xdr:to>
      <xdr:col>81</xdr:col>
      <xdr:colOff>95250</xdr:colOff>
      <xdr:row>88</xdr:row>
      <xdr:rowOff>74930</xdr:rowOff>
    </xdr:to>
    <xdr:sp macro="" textlink="">
      <xdr:nvSpPr>
        <xdr:cNvPr id="255" name="フローチャート: 判断 254"/>
        <xdr:cNvSpPr/>
      </xdr:nvSpPr>
      <xdr:spPr>
        <a:xfrm>
          <a:off x="16967200" y="1506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24385</xdr:rowOff>
    </xdr:from>
    <xdr:to>
      <xdr:col>77</xdr:col>
      <xdr:colOff>44450</xdr:colOff>
      <xdr:row>86</xdr:row>
      <xdr:rowOff>96774</xdr:rowOff>
    </xdr:to>
    <xdr:cxnSp macro="">
      <xdr:nvCxnSpPr>
        <xdr:cNvPr id="256" name="直線コネクタ 255"/>
        <xdr:cNvCxnSpPr/>
      </xdr:nvCxnSpPr>
      <xdr:spPr>
        <a:xfrm>
          <a:off x="15290800" y="14769085"/>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154432</xdr:rowOff>
    </xdr:from>
    <xdr:to>
      <xdr:col>77</xdr:col>
      <xdr:colOff>95250</xdr:colOff>
      <xdr:row>88</xdr:row>
      <xdr:rowOff>84582</xdr:rowOff>
    </xdr:to>
    <xdr:sp macro="" textlink="">
      <xdr:nvSpPr>
        <xdr:cNvPr id="257" name="フローチャート: 判断 256"/>
        <xdr:cNvSpPr/>
      </xdr:nvSpPr>
      <xdr:spPr>
        <a:xfrm>
          <a:off x="16129000" y="15070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69359</xdr:rowOff>
    </xdr:from>
    <xdr:ext cx="736600" cy="259045"/>
    <xdr:sp macro="" textlink="">
      <xdr:nvSpPr>
        <xdr:cNvPr id="258" name="テキスト ボックス 257"/>
        <xdr:cNvSpPr txBox="1"/>
      </xdr:nvSpPr>
      <xdr:spPr>
        <a:xfrm>
          <a:off x="15798800" y="151569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24385</xdr:rowOff>
    </xdr:from>
    <xdr:to>
      <xdr:col>72</xdr:col>
      <xdr:colOff>203200</xdr:colOff>
      <xdr:row>86</xdr:row>
      <xdr:rowOff>87122</xdr:rowOff>
    </xdr:to>
    <xdr:cxnSp macro="">
      <xdr:nvCxnSpPr>
        <xdr:cNvPr id="259" name="直線コネクタ 258"/>
        <xdr:cNvCxnSpPr/>
      </xdr:nvCxnSpPr>
      <xdr:spPr>
        <a:xfrm flipV="1">
          <a:off x="14401800" y="14769085"/>
          <a:ext cx="889000" cy="62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57913</xdr:rowOff>
    </xdr:from>
    <xdr:to>
      <xdr:col>73</xdr:col>
      <xdr:colOff>44450</xdr:colOff>
      <xdr:row>87</xdr:row>
      <xdr:rowOff>159513</xdr:rowOff>
    </xdr:to>
    <xdr:sp macro="" textlink="">
      <xdr:nvSpPr>
        <xdr:cNvPr id="260" name="フローチャート: 判断 259"/>
        <xdr:cNvSpPr/>
      </xdr:nvSpPr>
      <xdr:spPr>
        <a:xfrm>
          <a:off x="15240000" y="1497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144290</xdr:rowOff>
    </xdr:from>
    <xdr:ext cx="762000" cy="259045"/>
    <xdr:sp macro="" textlink="">
      <xdr:nvSpPr>
        <xdr:cNvPr id="261" name="テキスト ボックス 260"/>
        <xdr:cNvSpPr txBox="1"/>
      </xdr:nvSpPr>
      <xdr:spPr>
        <a:xfrm>
          <a:off x="14909800" y="15060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87122</xdr:rowOff>
    </xdr:from>
    <xdr:to>
      <xdr:col>68</xdr:col>
      <xdr:colOff>152400</xdr:colOff>
      <xdr:row>87</xdr:row>
      <xdr:rowOff>7365</xdr:rowOff>
    </xdr:to>
    <xdr:cxnSp macro="">
      <xdr:nvCxnSpPr>
        <xdr:cNvPr id="262" name="直線コネクタ 261"/>
        <xdr:cNvCxnSpPr/>
      </xdr:nvCxnSpPr>
      <xdr:spPr>
        <a:xfrm flipV="1">
          <a:off x="13512800" y="14831822"/>
          <a:ext cx="889000" cy="91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57913</xdr:rowOff>
    </xdr:from>
    <xdr:to>
      <xdr:col>68</xdr:col>
      <xdr:colOff>203200</xdr:colOff>
      <xdr:row>87</xdr:row>
      <xdr:rowOff>159513</xdr:rowOff>
    </xdr:to>
    <xdr:sp macro="" textlink="">
      <xdr:nvSpPr>
        <xdr:cNvPr id="263" name="フローチャート: 判断 262"/>
        <xdr:cNvSpPr/>
      </xdr:nvSpPr>
      <xdr:spPr>
        <a:xfrm>
          <a:off x="14351000" y="1497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144290</xdr:rowOff>
    </xdr:from>
    <xdr:ext cx="762000" cy="259045"/>
    <xdr:sp macro="" textlink="">
      <xdr:nvSpPr>
        <xdr:cNvPr id="264" name="テキスト ボックス 263"/>
        <xdr:cNvSpPr txBox="1"/>
      </xdr:nvSpPr>
      <xdr:spPr>
        <a:xfrm>
          <a:off x="14020800" y="15060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72389</xdr:rowOff>
    </xdr:from>
    <xdr:to>
      <xdr:col>64</xdr:col>
      <xdr:colOff>152400</xdr:colOff>
      <xdr:row>88</xdr:row>
      <xdr:rowOff>2539</xdr:rowOff>
    </xdr:to>
    <xdr:sp macro="" textlink="">
      <xdr:nvSpPr>
        <xdr:cNvPr id="265" name="フローチャート: 判断 264"/>
        <xdr:cNvSpPr/>
      </xdr:nvSpPr>
      <xdr:spPr>
        <a:xfrm>
          <a:off x="13462000" y="14988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158766</xdr:rowOff>
    </xdr:from>
    <xdr:ext cx="762000" cy="259045"/>
    <xdr:sp macro="" textlink="">
      <xdr:nvSpPr>
        <xdr:cNvPr id="266" name="テキスト ボックス 265"/>
        <xdr:cNvSpPr txBox="1"/>
      </xdr:nvSpPr>
      <xdr:spPr>
        <a:xfrm>
          <a:off x="13131800" y="15074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84582</xdr:rowOff>
    </xdr:from>
    <xdr:to>
      <xdr:col>81</xdr:col>
      <xdr:colOff>95250</xdr:colOff>
      <xdr:row>87</xdr:row>
      <xdr:rowOff>14732</xdr:rowOff>
    </xdr:to>
    <xdr:sp macro="" textlink="">
      <xdr:nvSpPr>
        <xdr:cNvPr id="272" name="楕円 271"/>
        <xdr:cNvSpPr/>
      </xdr:nvSpPr>
      <xdr:spPr>
        <a:xfrm>
          <a:off x="16967200" y="1482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101109</xdr:rowOff>
    </xdr:from>
    <xdr:ext cx="762000" cy="259045"/>
    <xdr:sp macro="" textlink="">
      <xdr:nvSpPr>
        <xdr:cNvPr id="273" name="給与水準   （国との比較）該当値テキスト"/>
        <xdr:cNvSpPr txBox="1"/>
      </xdr:nvSpPr>
      <xdr:spPr>
        <a:xfrm>
          <a:off x="17106900" y="14674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45974</xdr:rowOff>
    </xdr:from>
    <xdr:to>
      <xdr:col>77</xdr:col>
      <xdr:colOff>95250</xdr:colOff>
      <xdr:row>86</xdr:row>
      <xdr:rowOff>147574</xdr:rowOff>
    </xdr:to>
    <xdr:sp macro="" textlink="">
      <xdr:nvSpPr>
        <xdr:cNvPr id="274" name="楕円 273"/>
        <xdr:cNvSpPr/>
      </xdr:nvSpPr>
      <xdr:spPr>
        <a:xfrm>
          <a:off x="16129000" y="14790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157751</xdr:rowOff>
    </xdr:from>
    <xdr:ext cx="736600" cy="259045"/>
    <xdr:sp macro="" textlink="">
      <xdr:nvSpPr>
        <xdr:cNvPr id="275" name="テキスト ボックス 274"/>
        <xdr:cNvSpPr txBox="1"/>
      </xdr:nvSpPr>
      <xdr:spPr>
        <a:xfrm>
          <a:off x="15798800" y="145595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145035</xdr:rowOff>
    </xdr:from>
    <xdr:to>
      <xdr:col>73</xdr:col>
      <xdr:colOff>44450</xdr:colOff>
      <xdr:row>86</xdr:row>
      <xdr:rowOff>75185</xdr:rowOff>
    </xdr:to>
    <xdr:sp macro="" textlink="">
      <xdr:nvSpPr>
        <xdr:cNvPr id="276" name="楕円 275"/>
        <xdr:cNvSpPr/>
      </xdr:nvSpPr>
      <xdr:spPr>
        <a:xfrm>
          <a:off x="15240000" y="14718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85362</xdr:rowOff>
    </xdr:from>
    <xdr:ext cx="762000" cy="259045"/>
    <xdr:sp macro="" textlink="">
      <xdr:nvSpPr>
        <xdr:cNvPr id="277" name="テキスト ボックス 276"/>
        <xdr:cNvSpPr txBox="1"/>
      </xdr:nvSpPr>
      <xdr:spPr>
        <a:xfrm>
          <a:off x="14909800" y="1448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36322</xdr:rowOff>
    </xdr:from>
    <xdr:to>
      <xdr:col>68</xdr:col>
      <xdr:colOff>203200</xdr:colOff>
      <xdr:row>86</xdr:row>
      <xdr:rowOff>137922</xdr:rowOff>
    </xdr:to>
    <xdr:sp macro="" textlink="">
      <xdr:nvSpPr>
        <xdr:cNvPr id="278" name="楕円 277"/>
        <xdr:cNvSpPr/>
      </xdr:nvSpPr>
      <xdr:spPr>
        <a:xfrm>
          <a:off x="14351000" y="1478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148099</xdr:rowOff>
    </xdr:from>
    <xdr:ext cx="762000" cy="259045"/>
    <xdr:sp macro="" textlink="">
      <xdr:nvSpPr>
        <xdr:cNvPr id="279" name="テキスト ボックス 278"/>
        <xdr:cNvSpPr txBox="1"/>
      </xdr:nvSpPr>
      <xdr:spPr>
        <a:xfrm>
          <a:off x="14020800" y="14549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128015</xdr:rowOff>
    </xdr:from>
    <xdr:to>
      <xdr:col>64</xdr:col>
      <xdr:colOff>152400</xdr:colOff>
      <xdr:row>87</xdr:row>
      <xdr:rowOff>58165</xdr:rowOff>
    </xdr:to>
    <xdr:sp macro="" textlink="">
      <xdr:nvSpPr>
        <xdr:cNvPr id="280" name="楕円 279"/>
        <xdr:cNvSpPr/>
      </xdr:nvSpPr>
      <xdr:spPr>
        <a:xfrm>
          <a:off x="13462000" y="1487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68342</xdr:rowOff>
    </xdr:from>
    <xdr:ext cx="762000" cy="259045"/>
    <xdr:sp macro="" textlink="">
      <xdr:nvSpPr>
        <xdr:cNvPr id="281" name="テキスト ボックス 280"/>
        <xdr:cNvSpPr txBox="1"/>
      </xdr:nvSpPr>
      <xdr:spPr>
        <a:xfrm>
          <a:off x="13131800" y="14641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[26.01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人口</a:t>
          </a:r>
          <a:r>
            <a:rPr lang="en-US" altLang="ja-JP" sz="1100" b="0" i="0" baseline="0">
              <a:solidFill>
                <a:schemeClr val="dk1"/>
              </a:solidFill>
              <a:effectLst/>
              <a:latin typeface="+mn-lt"/>
              <a:ea typeface="+mn-ea"/>
              <a:cs typeface="+mn-cs"/>
            </a:rPr>
            <a:t>1,000</a:t>
          </a:r>
          <a:r>
            <a:rPr lang="ja-JP" altLang="ja-JP" sz="1100" b="0" i="0" baseline="0">
              <a:solidFill>
                <a:schemeClr val="dk1"/>
              </a:solidFill>
              <a:effectLst/>
              <a:latin typeface="+mn-lt"/>
              <a:ea typeface="+mn-ea"/>
              <a:cs typeface="+mn-cs"/>
            </a:rPr>
            <a:t>人当たりの職員数は、人口の自然減と職員構成の変動により増加し、類似団体の平均を若干ではあるが上回った。</a:t>
          </a:r>
          <a:endParaRPr lang="ja-JP" altLang="ja-JP" sz="1400">
            <a:effectLst/>
          </a:endParaRPr>
        </a:p>
        <a:p>
          <a:pPr rtl="0"/>
          <a:r>
            <a:rPr lang="ja-JP" altLang="ja-JP" sz="1100" b="0" i="0" baseline="0">
              <a:solidFill>
                <a:schemeClr val="dk1"/>
              </a:solidFill>
              <a:effectLst/>
              <a:latin typeface="+mn-lt"/>
              <a:ea typeface="+mn-ea"/>
              <a:cs typeface="+mn-cs"/>
            </a:rPr>
            <a:t>引き続き効率的な事務運営を心がけるとともに、より適切な定員管理に努める。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5" name="テキスト ボックス 294"/>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8" name="直線コネクタ 297"/>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9" name="テキスト ボックス 298"/>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0" name="直線コネクタ 299"/>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1" name="テキスト ボックス 300"/>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2" name="直線コネクタ 301"/>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3" name="テキスト ボックス 302"/>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4" name="直線コネクタ 303"/>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5" name="テキスト ボックス 304"/>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6" name="直線コネクタ 305"/>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7" name="テキスト ボックス 306"/>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8" name="直線コネクタ 307"/>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9" name="テキスト ボックス 308"/>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95286</xdr:rowOff>
    </xdr:from>
    <xdr:to>
      <xdr:col>81</xdr:col>
      <xdr:colOff>44450</xdr:colOff>
      <xdr:row>68</xdr:row>
      <xdr:rowOff>25418</xdr:rowOff>
    </xdr:to>
    <xdr:cxnSp macro="">
      <xdr:nvCxnSpPr>
        <xdr:cNvPr id="313" name="直線コネクタ 312"/>
        <xdr:cNvCxnSpPr/>
      </xdr:nvCxnSpPr>
      <xdr:spPr>
        <a:xfrm flipV="1">
          <a:off x="17018000" y="10039386"/>
          <a:ext cx="0" cy="16446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168945</xdr:rowOff>
    </xdr:from>
    <xdr:ext cx="762000" cy="259045"/>
    <xdr:sp macro="" textlink="">
      <xdr:nvSpPr>
        <xdr:cNvPr id="314" name="定員管理の状況最小値テキスト"/>
        <xdr:cNvSpPr txBox="1"/>
      </xdr:nvSpPr>
      <xdr:spPr>
        <a:xfrm>
          <a:off x="17106900" y="11656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25418</xdr:rowOff>
    </xdr:from>
    <xdr:to>
      <xdr:col>81</xdr:col>
      <xdr:colOff>133350</xdr:colOff>
      <xdr:row>68</xdr:row>
      <xdr:rowOff>25418</xdr:rowOff>
    </xdr:to>
    <xdr:cxnSp macro="">
      <xdr:nvCxnSpPr>
        <xdr:cNvPr id="315" name="直線コネクタ 314"/>
        <xdr:cNvCxnSpPr/>
      </xdr:nvCxnSpPr>
      <xdr:spPr>
        <a:xfrm>
          <a:off x="16929100" y="11684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10213</xdr:rowOff>
    </xdr:from>
    <xdr:ext cx="762000" cy="259045"/>
    <xdr:sp macro="" textlink="">
      <xdr:nvSpPr>
        <xdr:cNvPr id="316" name="定員管理の状況最大値テキスト"/>
        <xdr:cNvSpPr txBox="1"/>
      </xdr:nvSpPr>
      <xdr:spPr>
        <a:xfrm>
          <a:off x="17106900" y="9782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95286</xdr:rowOff>
    </xdr:from>
    <xdr:to>
      <xdr:col>81</xdr:col>
      <xdr:colOff>133350</xdr:colOff>
      <xdr:row>58</xdr:row>
      <xdr:rowOff>95286</xdr:rowOff>
    </xdr:to>
    <xdr:cxnSp macro="">
      <xdr:nvCxnSpPr>
        <xdr:cNvPr id="317" name="直線コネクタ 316"/>
        <xdr:cNvCxnSpPr/>
      </xdr:nvCxnSpPr>
      <xdr:spPr>
        <a:xfrm>
          <a:off x="16929100" y="10039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8037</xdr:rowOff>
    </xdr:from>
    <xdr:to>
      <xdr:col>81</xdr:col>
      <xdr:colOff>44450</xdr:colOff>
      <xdr:row>61</xdr:row>
      <xdr:rowOff>26652</xdr:rowOff>
    </xdr:to>
    <xdr:cxnSp macro="">
      <xdr:nvCxnSpPr>
        <xdr:cNvPr id="318" name="直線コネクタ 317"/>
        <xdr:cNvCxnSpPr/>
      </xdr:nvCxnSpPr>
      <xdr:spPr>
        <a:xfrm>
          <a:off x="16179800" y="10466487"/>
          <a:ext cx="838200" cy="18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89716</xdr:rowOff>
    </xdr:from>
    <xdr:ext cx="762000" cy="259045"/>
    <xdr:sp macro="" textlink="">
      <xdr:nvSpPr>
        <xdr:cNvPr id="319" name="定員管理の状況平均値テキスト"/>
        <xdr:cNvSpPr txBox="1"/>
      </xdr:nvSpPr>
      <xdr:spPr>
        <a:xfrm>
          <a:off x="17106900" y="102052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73189</xdr:rowOff>
    </xdr:from>
    <xdr:to>
      <xdr:col>81</xdr:col>
      <xdr:colOff>95250</xdr:colOff>
      <xdr:row>61</xdr:row>
      <xdr:rowOff>3339</xdr:rowOff>
    </xdr:to>
    <xdr:sp macro="" textlink="">
      <xdr:nvSpPr>
        <xdr:cNvPr id="320" name="フローチャート: 判断 319"/>
        <xdr:cNvSpPr/>
      </xdr:nvSpPr>
      <xdr:spPr>
        <a:xfrm>
          <a:off x="16967200" y="10360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155012</xdr:rowOff>
    </xdr:from>
    <xdr:to>
      <xdr:col>77</xdr:col>
      <xdr:colOff>44450</xdr:colOff>
      <xdr:row>61</xdr:row>
      <xdr:rowOff>8037</xdr:rowOff>
    </xdr:to>
    <xdr:cxnSp macro="">
      <xdr:nvCxnSpPr>
        <xdr:cNvPr id="321" name="直線コネクタ 320"/>
        <xdr:cNvCxnSpPr/>
      </xdr:nvCxnSpPr>
      <xdr:spPr>
        <a:xfrm>
          <a:off x="15290800" y="10442012"/>
          <a:ext cx="889000" cy="24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48369</xdr:rowOff>
    </xdr:from>
    <xdr:to>
      <xdr:col>77</xdr:col>
      <xdr:colOff>95250</xdr:colOff>
      <xdr:row>60</xdr:row>
      <xdr:rowOff>149969</xdr:rowOff>
    </xdr:to>
    <xdr:sp macro="" textlink="">
      <xdr:nvSpPr>
        <xdr:cNvPr id="322" name="フローチャート: 判断 321"/>
        <xdr:cNvSpPr/>
      </xdr:nvSpPr>
      <xdr:spPr>
        <a:xfrm>
          <a:off x="16129000" y="1033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160146</xdr:rowOff>
    </xdr:from>
    <xdr:ext cx="736600" cy="259045"/>
    <xdr:sp macro="" textlink="">
      <xdr:nvSpPr>
        <xdr:cNvPr id="323" name="テキスト ボックス 322"/>
        <xdr:cNvSpPr txBox="1"/>
      </xdr:nvSpPr>
      <xdr:spPr>
        <a:xfrm>
          <a:off x="15798800" y="101042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133985</xdr:rowOff>
    </xdr:from>
    <xdr:to>
      <xdr:col>72</xdr:col>
      <xdr:colOff>203200</xdr:colOff>
      <xdr:row>60</xdr:row>
      <xdr:rowOff>155012</xdr:rowOff>
    </xdr:to>
    <xdr:cxnSp macro="">
      <xdr:nvCxnSpPr>
        <xdr:cNvPr id="324" name="直線コネクタ 323"/>
        <xdr:cNvCxnSpPr/>
      </xdr:nvCxnSpPr>
      <xdr:spPr>
        <a:xfrm>
          <a:off x="14401800" y="10420985"/>
          <a:ext cx="889000" cy="21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97318</xdr:rowOff>
    </xdr:from>
    <xdr:to>
      <xdr:col>73</xdr:col>
      <xdr:colOff>44450</xdr:colOff>
      <xdr:row>61</xdr:row>
      <xdr:rowOff>27468</xdr:rowOff>
    </xdr:to>
    <xdr:sp macro="" textlink="">
      <xdr:nvSpPr>
        <xdr:cNvPr id="325" name="フローチャート: 判断 324"/>
        <xdr:cNvSpPr/>
      </xdr:nvSpPr>
      <xdr:spPr>
        <a:xfrm>
          <a:off x="15240000" y="10384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37645</xdr:rowOff>
    </xdr:from>
    <xdr:ext cx="762000" cy="259045"/>
    <xdr:sp macro="" textlink="">
      <xdr:nvSpPr>
        <xdr:cNvPr id="326" name="テキスト ボックス 325"/>
        <xdr:cNvSpPr txBox="1"/>
      </xdr:nvSpPr>
      <xdr:spPr>
        <a:xfrm>
          <a:off x="14909800" y="10153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127436</xdr:rowOff>
    </xdr:from>
    <xdr:to>
      <xdr:col>68</xdr:col>
      <xdr:colOff>152400</xdr:colOff>
      <xdr:row>60</xdr:row>
      <xdr:rowOff>133985</xdr:rowOff>
    </xdr:to>
    <xdr:cxnSp macro="">
      <xdr:nvCxnSpPr>
        <xdr:cNvPr id="327" name="直線コネクタ 326"/>
        <xdr:cNvCxnSpPr/>
      </xdr:nvCxnSpPr>
      <xdr:spPr>
        <a:xfrm>
          <a:off x="13512800" y="10414436"/>
          <a:ext cx="889000" cy="6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128343</xdr:rowOff>
    </xdr:from>
    <xdr:to>
      <xdr:col>68</xdr:col>
      <xdr:colOff>203200</xdr:colOff>
      <xdr:row>61</xdr:row>
      <xdr:rowOff>58493</xdr:rowOff>
    </xdr:to>
    <xdr:sp macro="" textlink="">
      <xdr:nvSpPr>
        <xdr:cNvPr id="328" name="フローチャート: 判断 327"/>
        <xdr:cNvSpPr/>
      </xdr:nvSpPr>
      <xdr:spPr>
        <a:xfrm>
          <a:off x="14351000" y="10415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43270</xdr:rowOff>
    </xdr:from>
    <xdr:ext cx="762000" cy="259045"/>
    <xdr:sp macro="" textlink="">
      <xdr:nvSpPr>
        <xdr:cNvPr id="329" name="テキスト ボックス 328"/>
        <xdr:cNvSpPr txBox="1"/>
      </xdr:nvSpPr>
      <xdr:spPr>
        <a:xfrm>
          <a:off x="14020800" y="1050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114554</xdr:rowOff>
    </xdr:from>
    <xdr:to>
      <xdr:col>64</xdr:col>
      <xdr:colOff>152400</xdr:colOff>
      <xdr:row>61</xdr:row>
      <xdr:rowOff>44704</xdr:rowOff>
    </xdr:to>
    <xdr:sp macro="" textlink="">
      <xdr:nvSpPr>
        <xdr:cNvPr id="330" name="フローチャート: 判断 329"/>
        <xdr:cNvSpPr/>
      </xdr:nvSpPr>
      <xdr:spPr>
        <a:xfrm>
          <a:off x="13462000" y="10401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29481</xdr:rowOff>
    </xdr:from>
    <xdr:ext cx="762000" cy="259045"/>
    <xdr:sp macro="" textlink="">
      <xdr:nvSpPr>
        <xdr:cNvPr id="331" name="テキスト ボックス 330"/>
        <xdr:cNvSpPr txBox="1"/>
      </xdr:nvSpPr>
      <xdr:spPr>
        <a:xfrm>
          <a:off x="13131800" y="10487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147302</xdr:rowOff>
    </xdr:from>
    <xdr:to>
      <xdr:col>81</xdr:col>
      <xdr:colOff>95250</xdr:colOff>
      <xdr:row>61</xdr:row>
      <xdr:rowOff>77452</xdr:rowOff>
    </xdr:to>
    <xdr:sp macro="" textlink="">
      <xdr:nvSpPr>
        <xdr:cNvPr id="337" name="楕円 336"/>
        <xdr:cNvSpPr/>
      </xdr:nvSpPr>
      <xdr:spPr>
        <a:xfrm>
          <a:off x="16967200" y="10434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119379</xdr:rowOff>
    </xdr:from>
    <xdr:ext cx="762000" cy="259045"/>
    <xdr:sp macro="" textlink="">
      <xdr:nvSpPr>
        <xdr:cNvPr id="338" name="定員管理の状況該当値テキスト"/>
        <xdr:cNvSpPr txBox="1"/>
      </xdr:nvSpPr>
      <xdr:spPr>
        <a:xfrm>
          <a:off x="17106900" y="10406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128687</xdr:rowOff>
    </xdr:from>
    <xdr:to>
      <xdr:col>77</xdr:col>
      <xdr:colOff>95250</xdr:colOff>
      <xdr:row>61</xdr:row>
      <xdr:rowOff>58837</xdr:rowOff>
    </xdr:to>
    <xdr:sp macro="" textlink="">
      <xdr:nvSpPr>
        <xdr:cNvPr id="339" name="楕円 338"/>
        <xdr:cNvSpPr/>
      </xdr:nvSpPr>
      <xdr:spPr>
        <a:xfrm>
          <a:off x="16129000" y="10415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43614</xdr:rowOff>
    </xdr:from>
    <xdr:ext cx="736600" cy="259045"/>
    <xdr:sp macro="" textlink="">
      <xdr:nvSpPr>
        <xdr:cNvPr id="340" name="テキスト ボックス 339"/>
        <xdr:cNvSpPr txBox="1"/>
      </xdr:nvSpPr>
      <xdr:spPr>
        <a:xfrm>
          <a:off x="15798800" y="105020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104212</xdr:rowOff>
    </xdr:from>
    <xdr:to>
      <xdr:col>73</xdr:col>
      <xdr:colOff>44450</xdr:colOff>
      <xdr:row>61</xdr:row>
      <xdr:rowOff>34362</xdr:rowOff>
    </xdr:to>
    <xdr:sp macro="" textlink="">
      <xdr:nvSpPr>
        <xdr:cNvPr id="341" name="楕円 340"/>
        <xdr:cNvSpPr/>
      </xdr:nvSpPr>
      <xdr:spPr>
        <a:xfrm>
          <a:off x="15240000" y="10391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19139</xdr:rowOff>
    </xdr:from>
    <xdr:ext cx="762000" cy="259045"/>
    <xdr:sp macro="" textlink="">
      <xdr:nvSpPr>
        <xdr:cNvPr id="342" name="テキスト ボックス 341"/>
        <xdr:cNvSpPr txBox="1"/>
      </xdr:nvSpPr>
      <xdr:spPr>
        <a:xfrm>
          <a:off x="14909800" y="10477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83185</xdr:rowOff>
    </xdr:from>
    <xdr:to>
      <xdr:col>68</xdr:col>
      <xdr:colOff>203200</xdr:colOff>
      <xdr:row>61</xdr:row>
      <xdr:rowOff>13335</xdr:rowOff>
    </xdr:to>
    <xdr:sp macro="" textlink="">
      <xdr:nvSpPr>
        <xdr:cNvPr id="343" name="楕円 342"/>
        <xdr:cNvSpPr/>
      </xdr:nvSpPr>
      <xdr:spPr>
        <a:xfrm>
          <a:off x="14351000" y="1037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23512</xdr:rowOff>
    </xdr:from>
    <xdr:ext cx="762000" cy="259045"/>
    <xdr:sp macro="" textlink="">
      <xdr:nvSpPr>
        <xdr:cNvPr id="344" name="テキスト ボックス 343"/>
        <xdr:cNvSpPr txBox="1"/>
      </xdr:nvSpPr>
      <xdr:spPr>
        <a:xfrm>
          <a:off x="14020800" y="1013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76636</xdr:rowOff>
    </xdr:from>
    <xdr:to>
      <xdr:col>64</xdr:col>
      <xdr:colOff>152400</xdr:colOff>
      <xdr:row>61</xdr:row>
      <xdr:rowOff>6786</xdr:rowOff>
    </xdr:to>
    <xdr:sp macro="" textlink="">
      <xdr:nvSpPr>
        <xdr:cNvPr id="345" name="楕円 344"/>
        <xdr:cNvSpPr/>
      </xdr:nvSpPr>
      <xdr:spPr>
        <a:xfrm>
          <a:off x="13462000" y="10363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16963</xdr:rowOff>
    </xdr:from>
    <xdr:ext cx="762000" cy="259045"/>
    <xdr:sp macro="" textlink="">
      <xdr:nvSpPr>
        <xdr:cNvPr id="346" name="テキスト ボックス 345"/>
        <xdr:cNvSpPr txBox="1"/>
      </xdr:nvSpPr>
      <xdr:spPr>
        <a:xfrm>
          <a:off x="13131800" y="10132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実質公債費比率は類似団体平均を下回っている。復興関連事業の増加により予算規模が増加した事や平成１５年度から地方債発行限度を設定し借入額を１億円程度に抑制してきことで実質公債費率が減少しているが、復興関連補助事業の縮小に伴い予算規模の減少と単独事業の増加により実質公債費比率が上昇してきていることから、集中改革プランに基づき計画的に地方債の発行抑制等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3" name="直線コネクタ 362"/>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4" name="テキスト ボックス 363"/>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5" name="直線コネクタ 364"/>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6" name="テキスト ボックス 365"/>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8" name="テキスト ボックス 367"/>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9" name="直線コネクタ 368"/>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0" name="テキスト ボックス 369"/>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32597</xdr:rowOff>
    </xdr:from>
    <xdr:to>
      <xdr:col>81</xdr:col>
      <xdr:colOff>44450</xdr:colOff>
      <xdr:row>45</xdr:row>
      <xdr:rowOff>41910</xdr:rowOff>
    </xdr:to>
    <xdr:cxnSp macro="">
      <xdr:nvCxnSpPr>
        <xdr:cNvPr id="374" name="直線コネクタ 373"/>
        <xdr:cNvCxnSpPr/>
      </xdr:nvCxnSpPr>
      <xdr:spPr>
        <a:xfrm flipV="1">
          <a:off x="17018000" y="6204797"/>
          <a:ext cx="0" cy="15523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13987</xdr:rowOff>
    </xdr:from>
    <xdr:ext cx="762000" cy="259045"/>
    <xdr:sp macro="" textlink="">
      <xdr:nvSpPr>
        <xdr:cNvPr id="375" name="公債費負担の状況最小値テキスト"/>
        <xdr:cNvSpPr txBox="1"/>
      </xdr:nvSpPr>
      <xdr:spPr>
        <a:xfrm>
          <a:off x="17106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41910</xdr:rowOff>
    </xdr:from>
    <xdr:to>
      <xdr:col>81</xdr:col>
      <xdr:colOff>133350</xdr:colOff>
      <xdr:row>45</xdr:row>
      <xdr:rowOff>41910</xdr:rowOff>
    </xdr:to>
    <xdr:cxnSp macro="">
      <xdr:nvCxnSpPr>
        <xdr:cNvPr id="376" name="直線コネクタ 375"/>
        <xdr:cNvCxnSpPr/>
      </xdr:nvCxnSpPr>
      <xdr:spPr>
        <a:xfrm>
          <a:off x="16929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118974</xdr:rowOff>
    </xdr:from>
    <xdr:ext cx="762000" cy="259045"/>
    <xdr:sp macro="" textlink="">
      <xdr:nvSpPr>
        <xdr:cNvPr id="377" name="公債費負担の状況最大値テキスト"/>
        <xdr:cNvSpPr txBox="1"/>
      </xdr:nvSpPr>
      <xdr:spPr>
        <a:xfrm>
          <a:off x="17106900" y="5948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32597</xdr:rowOff>
    </xdr:from>
    <xdr:to>
      <xdr:col>81</xdr:col>
      <xdr:colOff>133350</xdr:colOff>
      <xdr:row>36</xdr:row>
      <xdr:rowOff>32597</xdr:rowOff>
    </xdr:to>
    <xdr:cxnSp macro="">
      <xdr:nvCxnSpPr>
        <xdr:cNvPr id="378" name="直線コネクタ 377"/>
        <xdr:cNvCxnSpPr/>
      </xdr:nvCxnSpPr>
      <xdr:spPr>
        <a:xfrm>
          <a:off x="16929100" y="6204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19896</xdr:rowOff>
    </xdr:from>
    <xdr:to>
      <xdr:col>81</xdr:col>
      <xdr:colOff>44450</xdr:colOff>
      <xdr:row>41</xdr:row>
      <xdr:rowOff>68156</xdr:rowOff>
    </xdr:to>
    <xdr:cxnSp macro="">
      <xdr:nvCxnSpPr>
        <xdr:cNvPr id="379" name="直線コネクタ 378"/>
        <xdr:cNvCxnSpPr/>
      </xdr:nvCxnSpPr>
      <xdr:spPr>
        <a:xfrm>
          <a:off x="16179800" y="7049346"/>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77910</xdr:rowOff>
    </xdr:from>
    <xdr:ext cx="762000" cy="259045"/>
    <xdr:sp macro="" textlink="">
      <xdr:nvSpPr>
        <xdr:cNvPr id="380" name="公債費負担の状況平均値テキスト"/>
        <xdr:cNvSpPr txBox="1"/>
      </xdr:nvSpPr>
      <xdr:spPr>
        <a:xfrm>
          <a:off x="17106900" y="7107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105833</xdr:rowOff>
    </xdr:from>
    <xdr:to>
      <xdr:col>81</xdr:col>
      <xdr:colOff>95250</xdr:colOff>
      <xdr:row>42</xdr:row>
      <xdr:rowOff>35983</xdr:rowOff>
    </xdr:to>
    <xdr:sp macro="" textlink="">
      <xdr:nvSpPr>
        <xdr:cNvPr id="381" name="フローチャート: 判断 380"/>
        <xdr:cNvSpPr/>
      </xdr:nvSpPr>
      <xdr:spPr>
        <a:xfrm>
          <a:off x="16967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127000</xdr:rowOff>
    </xdr:from>
    <xdr:to>
      <xdr:col>77</xdr:col>
      <xdr:colOff>44450</xdr:colOff>
      <xdr:row>41</xdr:row>
      <xdr:rowOff>19896</xdr:rowOff>
    </xdr:to>
    <xdr:cxnSp macro="">
      <xdr:nvCxnSpPr>
        <xdr:cNvPr id="382" name="直線コネクタ 381"/>
        <xdr:cNvCxnSpPr/>
      </xdr:nvCxnSpPr>
      <xdr:spPr>
        <a:xfrm>
          <a:off x="15290800" y="6985000"/>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105833</xdr:rowOff>
    </xdr:from>
    <xdr:to>
      <xdr:col>77</xdr:col>
      <xdr:colOff>95250</xdr:colOff>
      <xdr:row>42</xdr:row>
      <xdr:rowOff>35983</xdr:rowOff>
    </xdr:to>
    <xdr:sp macro="" textlink="">
      <xdr:nvSpPr>
        <xdr:cNvPr id="383" name="フローチャート: 判断 382"/>
        <xdr:cNvSpPr/>
      </xdr:nvSpPr>
      <xdr:spPr>
        <a:xfrm>
          <a:off x="16129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20760</xdr:rowOff>
    </xdr:from>
    <xdr:ext cx="736600" cy="259045"/>
    <xdr:sp macro="" textlink="">
      <xdr:nvSpPr>
        <xdr:cNvPr id="384" name="テキスト ボックス 383"/>
        <xdr:cNvSpPr txBox="1"/>
      </xdr:nvSpPr>
      <xdr:spPr>
        <a:xfrm>
          <a:off x="15798800" y="7221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30480</xdr:rowOff>
    </xdr:from>
    <xdr:to>
      <xdr:col>72</xdr:col>
      <xdr:colOff>203200</xdr:colOff>
      <xdr:row>40</xdr:row>
      <xdr:rowOff>127000</xdr:rowOff>
    </xdr:to>
    <xdr:cxnSp macro="">
      <xdr:nvCxnSpPr>
        <xdr:cNvPr id="385" name="直線コネクタ 384"/>
        <xdr:cNvCxnSpPr/>
      </xdr:nvCxnSpPr>
      <xdr:spPr>
        <a:xfrm>
          <a:off x="14401800" y="688848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146050</xdr:rowOff>
    </xdr:from>
    <xdr:to>
      <xdr:col>73</xdr:col>
      <xdr:colOff>44450</xdr:colOff>
      <xdr:row>42</xdr:row>
      <xdr:rowOff>76200</xdr:rowOff>
    </xdr:to>
    <xdr:sp macro="" textlink="">
      <xdr:nvSpPr>
        <xdr:cNvPr id="386" name="フローチャート: 判断 385"/>
        <xdr:cNvSpPr/>
      </xdr:nvSpPr>
      <xdr:spPr>
        <a:xfrm>
          <a:off x="15240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60977</xdr:rowOff>
    </xdr:from>
    <xdr:ext cx="762000" cy="259045"/>
    <xdr:sp macro="" textlink="">
      <xdr:nvSpPr>
        <xdr:cNvPr id="387" name="テキスト ボックス 386"/>
        <xdr:cNvSpPr txBox="1"/>
      </xdr:nvSpPr>
      <xdr:spPr>
        <a:xfrm>
          <a:off x="14909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129540</xdr:rowOff>
    </xdr:from>
    <xdr:to>
      <xdr:col>68</xdr:col>
      <xdr:colOff>152400</xdr:colOff>
      <xdr:row>40</xdr:row>
      <xdr:rowOff>30480</xdr:rowOff>
    </xdr:to>
    <xdr:cxnSp macro="">
      <xdr:nvCxnSpPr>
        <xdr:cNvPr id="388" name="直線コネクタ 387"/>
        <xdr:cNvCxnSpPr/>
      </xdr:nvCxnSpPr>
      <xdr:spPr>
        <a:xfrm>
          <a:off x="13512800" y="681609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97790</xdr:rowOff>
    </xdr:from>
    <xdr:to>
      <xdr:col>68</xdr:col>
      <xdr:colOff>203200</xdr:colOff>
      <xdr:row>42</xdr:row>
      <xdr:rowOff>27940</xdr:rowOff>
    </xdr:to>
    <xdr:sp macro="" textlink="">
      <xdr:nvSpPr>
        <xdr:cNvPr id="389" name="フローチャート: 判断 388"/>
        <xdr:cNvSpPr/>
      </xdr:nvSpPr>
      <xdr:spPr>
        <a:xfrm>
          <a:off x="14351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12717</xdr:rowOff>
    </xdr:from>
    <xdr:ext cx="762000" cy="259045"/>
    <xdr:sp macro="" textlink="">
      <xdr:nvSpPr>
        <xdr:cNvPr id="390" name="テキスト ボックス 389"/>
        <xdr:cNvSpPr txBox="1"/>
      </xdr:nvSpPr>
      <xdr:spPr>
        <a:xfrm>
          <a:off x="14020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97790</xdr:rowOff>
    </xdr:from>
    <xdr:to>
      <xdr:col>64</xdr:col>
      <xdr:colOff>152400</xdr:colOff>
      <xdr:row>42</xdr:row>
      <xdr:rowOff>27940</xdr:rowOff>
    </xdr:to>
    <xdr:sp macro="" textlink="">
      <xdr:nvSpPr>
        <xdr:cNvPr id="391" name="フローチャート: 判断 390"/>
        <xdr:cNvSpPr/>
      </xdr:nvSpPr>
      <xdr:spPr>
        <a:xfrm>
          <a:off x="13462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12717</xdr:rowOff>
    </xdr:from>
    <xdr:ext cx="762000" cy="259045"/>
    <xdr:sp macro="" textlink="">
      <xdr:nvSpPr>
        <xdr:cNvPr id="392" name="テキスト ボックス 391"/>
        <xdr:cNvSpPr txBox="1"/>
      </xdr:nvSpPr>
      <xdr:spPr>
        <a:xfrm>
          <a:off x="13131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17356</xdr:rowOff>
    </xdr:from>
    <xdr:to>
      <xdr:col>81</xdr:col>
      <xdr:colOff>95250</xdr:colOff>
      <xdr:row>41</xdr:row>
      <xdr:rowOff>118956</xdr:rowOff>
    </xdr:to>
    <xdr:sp macro="" textlink="">
      <xdr:nvSpPr>
        <xdr:cNvPr id="398" name="楕円 397"/>
        <xdr:cNvSpPr/>
      </xdr:nvSpPr>
      <xdr:spPr>
        <a:xfrm>
          <a:off x="16967200" y="704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33883</xdr:rowOff>
    </xdr:from>
    <xdr:ext cx="762000" cy="259045"/>
    <xdr:sp macro="" textlink="">
      <xdr:nvSpPr>
        <xdr:cNvPr id="399" name="公債費負担の状況該当値テキスト"/>
        <xdr:cNvSpPr txBox="1"/>
      </xdr:nvSpPr>
      <xdr:spPr>
        <a:xfrm>
          <a:off x="17106900" y="6891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140546</xdr:rowOff>
    </xdr:from>
    <xdr:to>
      <xdr:col>77</xdr:col>
      <xdr:colOff>95250</xdr:colOff>
      <xdr:row>41</xdr:row>
      <xdr:rowOff>70696</xdr:rowOff>
    </xdr:to>
    <xdr:sp macro="" textlink="">
      <xdr:nvSpPr>
        <xdr:cNvPr id="400" name="楕円 399"/>
        <xdr:cNvSpPr/>
      </xdr:nvSpPr>
      <xdr:spPr>
        <a:xfrm>
          <a:off x="16129000" y="699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80873</xdr:rowOff>
    </xdr:from>
    <xdr:ext cx="736600" cy="259045"/>
    <xdr:sp macro="" textlink="">
      <xdr:nvSpPr>
        <xdr:cNvPr id="401" name="テキスト ボックス 400"/>
        <xdr:cNvSpPr txBox="1"/>
      </xdr:nvSpPr>
      <xdr:spPr>
        <a:xfrm>
          <a:off x="15798800" y="67674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76200</xdr:rowOff>
    </xdr:from>
    <xdr:to>
      <xdr:col>73</xdr:col>
      <xdr:colOff>44450</xdr:colOff>
      <xdr:row>41</xdr:row>
      <xdr:rowOff>6350</xdr:rowOff>
    </xdr:to>
    <xdr:sp macro="" textlink="">
      <xdr:nvSpPr>
        <xdr:cNvPr id="402" name="楕円 401"/>
        <xdr:cNvSpPr/>
      </xdr:nvSpPr>
      <xdr:spPr>
        <a:xfrm>
          <a:off x="15240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16527</xdr:rowOff>
    </xdr:from>
    <xdr:ext cx="762000" cy="259045"/>
    <xdr:sp macro="" textlink="">
      <xdr:nvSpPr>
        <xdr:cNvPr id="403" name="テキスト ボックス 402"/>
        <xdr:cNvSpPr txBox="1"/>
      </xdr:nvSpPr>
      <xdr:spPr>
        <a:xfrm>
          <a:off x="14909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151130</xdr:rowOff>
    </xdr:from>
    <xdr:to>
      <xdr:col>68</xdr:col>
      <xdr:colOff>203200</xdr:colOff>
      <xdr:row>40</xdr:row>
      <xdr:rowOff>81280</xdr:rowOff>
    </xdr:to>
    <xdr:sp macro="" textlink="">
      <xdr:nvSpPr>
        <xdr:cNvPr id="404" name="楕円 403"/>
        <xdr:cNvSpPr/>
      </xdr:nvSpPr>
      <xdr:spPr>
        <a:xfrm>
          <a:off x="143510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91457</xdr:rowOff>
    </xdr:from>
    <xdr:ext cx="762000" cy="259045"/>
    <xdr:sp macro="" textlink="">
      <xdr:nvSpPr>
        <xdr:cNvPr id="405" name="テキスト ボックス 404"/>
        <xdr:cNvSpPr txBox="1"/>
      </xdr:nvSpPr>
      <xdr:spPr>
        <a:xfrm>
          <a:off x="14020800" y="660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78740</xdr:rowOff>
    </xdr:from>
    <xdr:to>
      <xdr:col>64</xdr:col>
      <xdr:colOff>152400</xdr:colOff>
      <xdr:row>40</xdr:row>
      <xdr:rowOff>8890</xdr:rowOff>
    </xdr:to>
    <xdr:sp macro="" textlink="">
      <xdr:nvSpPr>
        <xdr:cNvPr id="406" name="楕円 405"/>
        <xdr:cNvSpPr/>
      </xdr:nvSpPr>
      <xdr:spPr>
        <a:xfrm>
          <a:off x="134620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19067</xdr:rowOff>
    </xdr:from>
    <xdr:ext cx="762000" cy="259045"/>
    <xdr:sp macro="" textlink="">
      <xdr:nvSpPr>
        <xdr:cNvPr id="407" name="テキスト ボックス 406"/>
        <xdr:cNvSpPr txBox="1"/>
      </xdr:nvSpPr>
      <xdr:spPr>
        <a:xfrm>
          <a:off x="13131800" y="653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将来負担比率は類似団体を下回っている。主な要因としては、平成</a:t>
          </a:r>
          <a:r>
            <a:rPr lang="en-US" altLang="ja-JP" sz="1100" b="0" i="0" baseline="0">
              <a:solidFill>
                <a:schemeClr val="dk1"/>
              </a:solidFill>
              <a:effectLst/>
              <a:latin typeface="+mn-lt"/>
              <a:ea typeface="+mn-ea"/>
              <a:cs typeface="+mn-cs"/>
            </a:rPr>
            <a:t>15</a:t>
          </a:r>
          <a:r>
            <a:rPr lang="ja-JP" altLang="ja-JP" sz="1100" b="0" i="0" baseline="0">
              <a:solidFill>
                <a:schemeClr val="dk1"/>
              </a:solidFill>
              <a:effectLst/>
              <a:latin typeface="+mn-lt"/>
              <a:ea typeface="+mn-ea"/>
              <a:cs typeface="+mn-cs"/>
            </a:rPr>
            <a:t>年度から地方債の借入限度額を</a:t>
          </a:r>
          <a:r>
            <a:rPr lang="en-US" altLang="ja-JP" sz="1100" b="0" i="0" baseline="0">
              <a:solidFill>
                <a:schemeClr val="dk1"/>
              </a:solidFill>
              <a:effectLst/>
              <a:latin typeface="+mn-lt"/>
              <a:ea typeface="+mn-ea"/>
              <a:cs typeface="+mn-cs"/>
            </a:rPr>
            <a:t>1</a:t>
          </a:r>
          <a:r>
            <a:rPr lang="ja-JP" altLang="ja-JP" sz="1100" b="0" i="0" baseline="0">
              <a:solidFill>
                <a:schemeClr val="dk1"/>
              </a:solidFill>
              <a:effectLst/>
              <a:latin typeface="+mn-lt"/>
              <a:ea typeface="+mn-ea"/>
              <a:cs typeface="+mn-cs"/>
            </a:rPr>
            <a:t>億円程度に抑制してきたこと、財政調整基金の積立による充当可能基金の増額等があげられる。今後も後世への負担を少しでも軽減するよう努め、新規事業の実施等については、必要性や緊急性、費用対効果等の観点から優先順位をつけ取り組むこととし、財政の健全化を図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1" name="テキスト ボックス 42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4" name="直線コネクタ 423"/>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5" name="テキスト ボックス 424"/>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6" name="直線コネクタ 425"/>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7" name="テキスト ボックス 426"/>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8" name="直線コネクタ 427"/>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9" name="テキスト ボックス 428"/>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0" name="直線コネクタ 429"/>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1" name="テキスト ボックス 430"/>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2" name="直線コネクタ 431"/>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3" name="テキスト ボックス 432"/>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165735</xdr:rowOff>
    </xdr:to>
    <xdr:cxnSp macro="">
      <xdr:nvCxnSpPr>
        <xdr:cNvPr id="436" name="直線コネクタ 435"/>
        <xdr:cNvCxnSpPr/>
      </xdr:nvCxnSpPr>
      <xdr:spPr>
        <a:xfrm flipV="1">
          <a:off x="17018000" y="2370667"/>
          <a:ext cx="0" cy="13955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137812</xdr:rowOff>
    </xdr:from>
    <xdr:ext cx="762000" cy="259045"/>
    <xdr:sp macro="" textlink="">
      <xdr:nvSpPr>
        <xdr:cNvPr id="437" name="将来負担の状況最小値テキスト"/>
        <xdr:cNvSpPr txBox="1"/>
      </xdr:nvSpPr>
      <xdr:spPr>
        <a:xfrm>
          <a:off x="17106900" y="3738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165735</xdr:rowOff>
    </xdr:from>
    <xdr:to>
      <xdr:col>81</xdr:col>
      <xdr:colOff>133350</xdr:colOff>
      <xdr:row>21</xdr:row>
      <xdr:rowOff>165735</xdr:rowOff>
    </xdr:to>
    <xdr:cxnSp macro="">
      <xdr:nvCxnSpPr>
        <xdr:cNvPr id="438" name="直線コネクタ 437"/>
        <xdr:cNvCxnSpPr/>
      </xdr:nvCxnSpPr>
      <xdr:spPr>
        <a:xfrm>
          <a:off x="16929100" y="3766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9"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0" name="直線コネクタ 439"/>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1" name="将来負担の状況平均値テキスト"/>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2" name="フローチャート: 判断 441"/>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3" name="フローチャート: 判断 442"/>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4" name="テキスト ボックス 443"/>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5" name="フローチャート: 判断 444"/>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6" name="テキスト ボックス 445"/>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7" name="フローチャート: 判断 446"/>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8" name="テキスト ボックス 447"/>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9" name="フローチャート: 判断 448"/>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50" name="テキスト ボックス 449"/>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福島県葛尾村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1,307
1,289
84.37
6,736,584
6,243,320
280,329
1,096,646
1,300,772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人件費は、議員数の削減、職員の手当の見直し及び職員退職による欠員不補充などにより削減に努めきたが、通常業務に加え復興関連業務に対応する必要があるため、類似団体平均と比較すると高い水準で推移している。</a:t>
          </a:r>
          <a:endParaRPr lang="ja-JP" altLang="ja-JP" sz="1400">
            <a:effectLst/>
          </a:endParaRPr>
        </a:p>
        <a:p>
          <a:pPr rtl="0"/>
          <a:r>
            <a:rPr lang="ja-JP" altLang="ja-JP" sz="1100" b="0" i="0" baseline="0">
              <a:solidFill>
                <a:schemeClr val="dk1"/>
              </a:solidFill>
              <a:effectLst/>
              <a:latin typeface="+mn-lt"/>
              <a:ea typeface="+mn-ea"/>
              <a:cs typeface="+mn-cs"/>
            </a:rPr>
            <a:t>今後は人件費削減に向けた対策を講じるとともに、定員適正化計画の進行管理を行いながら、適切な水準の維持に努める。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170434</xdr:rowOff>
    </xdr:from>
    <xdr:to>
      <xdr:col>24</xdr:col>
      <xdr:colOff>25400</xdr:colOff>
      <xdr:row>40</xdr:row>
      <xdr:rowOff>81280</xdr:rowOff>
    </xdr:to>
    <xdr:cxnSp macro="">
      <xdr:nvCxnSpPr>
        <xdr:cNvPr id="59" name="直線コネクタ 58"/>
        <xdr:cNvCxnSpPr/>
      </xdr:nvCxnSpPr>
      <xdr:spPr>
        <a:xfrm flipV="1">
          <a:off x="4826000" y="5828284"/>
          <a:ext cx="0" cy="1110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53357</xdr:rowOff>
    </xdr:from>
    <xdr:ext cx="762000" cy="259045"/>
    <xdr:sp macro="" textlink="">
      <xdr:nvSpPr>
        <xdr:cNvPr id="60" name="人件費最小値テキスト"/>
        <xdr:cNvSpPr txBox="1"/>
      </xdr:nvSpPr>
      <xdr:spPr>
        <a:xfrm>
          <a:off x="4914900" y="691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81280</xdr:rowOff>
    </xdr:from>
    <xdr:to>
      <xdr:col>24</xdr:col>
      <xdr:colOff>114300</xdr:colOff>
      <xdr:row>40</xdr:row>
      <xdr:rowOff>81280</xdr:rowOff>
    </xdr:to>
    <xdr:cxnSp macro="">
      <xdr:nvCxnSpPr>
        <xdr:cNvPr id="61" name="直線コネクタ 60"/>
        <xdr:cNvCxnSpPr/>
      </xdr:nvCxnSpPr>
      <xdr:spPr>
        <a:xfrm>
          <a:off x="4737100" y="693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85361</xdr:rowOff>
    </xdr:from>
    <xdr:ext cx="762000" cy="259045"/>
    <xdr:sp macro="" textlink="">
      <xdr:nvSpPr>
        <xdr:cNvPr id="62" name="人件費最大値テキスト"/>
        <xdr:cNvSpPr txBox="1"/>
      </xdr:nvSpPr>
      <xdr:spPr>
        <a:xfrm>
          <a:off x="4914900" y="5571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170434</xdr:rowOff>
    </xdr:from>
    <xdr:to>
      <xdr:col>24</xdr:col>
      <xdr:colOff>114300</xdr:colOff>
      <xdr:row>33</xdr:row>
      <xdr:rowOff>170434</xdr:rowOff>
    </xdr:to>
    <xdr:cxnSp macro="">
      <xdr:nvCxnSpPr>
        <xdr:cNvPr id="63" name="直線コネクタ 62"/>
        <xdr:cNvCxnSpPr/>
      </xdr:nvCxnSpPr>
      <xdr:spPr>
        <a:xfrm>
          <a:off x="4737100" y="5828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35560</xdr:rowOff>
    </xdr:from>
    <xdr:to>
      <xdr:col>24</xdr:col>
      <xdr:colOff>25400</xdr:colOff>
      <xdr:row>38</xdr:row>
      <xdr:rowOff>122428</xdr:rowOff>
    </xdr:to>
    <xdr:cxnSp macro="">
      <xdr:nvCxnSpPr>
        <xdr:cNvPr id="64" name="直線コネクタ 63"/>
        <xdr:cNvCxnSpPr/>
      </xdr:nvCxnSpPr>
      <xdr:spPr>
        <a:xfrm>
          <a:off x="3987800" y="6550660"/>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156735</xdr:rowOff>
    </xdr:from>
    <xdr:ext cx="762000" cy="259045"/>
    <xdr:sp macro="" textlink="">
      <xdr:nvSpPr>
        <xdr:cNvPr id="65" name="人件費平均値テキスト"/>
        <xdr:cNvSpPr txBox="1"/>
      </xdr:nvSpPr>
      <xdr:spPr>
        <a:xfrm>
          <a:off x="4914900" y="6157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140208</xdr:rowOff>
    </xdr:from>
    <xdr:to>
      <xdr:col>24</xdr:col>
      <xdr:colOff>76200</xdr:colOff>
      <xdr:row>37</xdr:row>
      <xdr:rowOff>70358</xdr:rowOff>
    </xdr:to>
    <xdr:sp macro="" textlink="">
      <xdr:nvSpPr>
        <xdr:cNvPr id="66" name="フローチャート: 判断 65"/>
        <xdr:cNvSpPr/>
      </xdr:nvSpPr>
      <xdr:spPr>
        <a:xfrm>
          <a:off x="47752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35560</xdr:rowOff>
    </xdr:from>
    <xdr:to>
      <xdr:col>19</xdr:col>
      <xdr:colOff>187325</xdr:colOff>
      <xdr:row>39</xdr:row>
      <xdr:rowOff>51562</xdr:rowOff>
    </xdr:to>
    <xdr:cxnSp macro="">
      <xdr:nvCxnSpPr>
        <xdr:cNvPr id="67" name="直線コネクタ 66"/>
        <xdr:cNvCxnSpPr/>
      </xdr:nvCxnSpPr>
      <xdr:spPr>
        <a:xfrm flipV="1">
          <a:off x="3098800" y="6550660"/>
          <a:ext cx="889000" cy="18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112776</xdr:rowOff>
    </xdr:from>
    <xdr:to>
      <xdr:col>20</xdr:col>
      <xdr:colOff>38100</xdr:colOff>
      <xdr:row>37</xdr:row>
      <xdr:rowOff>42926</xdr:rowOff>
    </xdr:to>
    <xdr:sp macro="" textlink="">
      <xdr:nvSpPr>
        <xdr:cNvPr id="68" name="フローチャート: 判断 67"/>
        <xdr:cNvSpPr/>
      </xdr:nvSpPr>
      <xdr:spPr>
        <a:xfrm>
          <a:off x="3937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53103</xdr:rowOff>
    </xdr:from>
    <xdr:ext cx="736600" cy="259045"/>
    <xdr:sp macro="" textlink="">
      <xdr:nvSpPr>
        <xdr:cNvPr id="69" name="テキスト ボックス 68"/>
        <xdr:cNvSpPr txBox="1"/>
      </xdr:nvSpPr>
      <xdr:spPr>
        <a:xfrm>
          <a:off x="3606800" y="6053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51562</xdr:rowOff>
    </xdr:from>
    <xdr:to>
      <xdr:col>15</xdr:col>
      <xdr:colOff>98425</xdr:colOff>
      <xdr:row>39</xdr:row>
      <xdr:rowOff>129286</xdr:rowOff>
    </xdr:to>
    <xdr:cxnSp macro="">
      <xdr:nvCxnSpPr>
        <xdr:cNvPr id="70" name="直線コネクタ 69"/>
        <xdr:cNvCxnSpPr/>
      </xdr:nvCxnSpPr>
      <xdr:spPr>
        <a:xfrm flipV="1">
          <a:off x="2209800" y="6738112"/>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128778</xdr:rowOff>
    </xdr:from>
    <xdr:to>
      <xdr:col>15</xdr:col>
      <xdr:colOff>149225</xdr:colOff>
      <xdr:row>38</xdr:row>
      <xdr:rowOff>58928</xdr:rowOff>
    </xdr:to>
    <xdr:sp macro="" textlink="">
      <xdr:nvSpPr>
        <xdr:cNvPr id="71" name="フローチャート: 判断 70"/>
        <xdr:cNvSpPr/>
      </xdr:nvSpPr>
      <xdr:spPr>
        <a:xfrm>
          <a:off x="3048000" y="6472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69105</xdr:rowOff>
    </xdr:from>
    <xdr:ext cx="762000" cy="259045"/>
    <xdr:sp macro="" textlink="">
      <xdr:nvSpPr>
        <xdr:cNvPr id="72" name="テキスト ボックス 71"/>
        <xdr:cNvSpPr txBox="1"/>
      </xdr:nvSpPr>
      <xdr:spPr>
        <a:xfrm>
          <a:off x="2717800" y="6241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124714</xdr:rowOff>
    </xdr:from>
    <xdr:to>
      <xdr:col>11</xdr:col>
      <xdr:colOff>9525</xdr:colOff>
      <xdr:row>39</xdr:row>
      <xdr:rowOff>129286</xdr:rowOff>
    </xdr:to>
    <xdr:cxnSp macro="">
      <xdr:nvCxnSpPr>
        <xdr:cNvPr id="73" name="直線コネクタ 72"/>
        <xdr:cNvCxnSpPr/>
      </xdr:nvCxnSpPr>
      <xdr:spPr>
        <a:xfrm>
          <a:off x="1320800" y="681126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55626</xdr:rowOff>
    </xdr:from>
    <xdr:to>
      <xdr:col>11</xdr:col>
      <xdr:colOff>60325</xdr:colOff>
      <xdr:row>37</xdr:row>
      <xdr:rowOff>157226</xdr:rowOff>
    </xdr:to>
    <xdr:sp macro="" textlink="">
      <xdr:nvSpPr>
        <xdr:cNvPr id="74" name="フローチャート: 判断 73"/>
        <xdr:cNvSpPr/>
      </xdr:nvSpPr>
      <xdr:spPr>
        <a:xfrm>
          <a:off x="2159000" y="6399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167403</xdr:rowOff>
    </xdr:from>
    <xdr:ext cx="762000" cy="259045"/>
    <xdr:sp macro="" textlink="">
      <xdr:nvSpPr>
        <xdr:cNvPr id="75" name="テキスト ボックス 74"/>
        <xdr:cNvSpPr txBox="1"/>
      </xdr:nvSpPr>
      <xdr:spPr>
        <a:xfrm>
          <a:off x="1828800" y="6168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64770</xdr:rowOff>
    </xdr:from>
    <xdr:to>
      <xdr:col>6</xdr:col>
      <xdr:colOff>171450</xdr:colOff>
      <xdr:row>37</xdr:row>
      <xdr:rowOff>166370</xdr:rowOff>
    </xdr:to>
    <xdr:sp macro="" textlink="">
      <xdr:nvSpPr>
        <xdr:cNvPr id="76" name="フローチャート: 判断 75"/>
        <xdr:cNvSpPr/>
      </xdr:nvSpPr>
      <xdr:spPr>
        <a:xfrm>
          <a:off x="12700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5097</xdr:rowOff>
    </xdr:from>
    <xdr:ext cx="762000" cy="259045"/>
    <xdr:sp macro="" textlink="">
      <xdr:nvSpPr>
        <xdr:cNvPr id="77" name="テキスト ボックス 76"/>
        <xdr:cNvSpPr txBox="1"/>
      </xdr:nvSpPr>
      <xdr:spPr>
        <a:xfrm>
          <a:off x="939800" y="617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71628</xdr:rowOff>
    </xdr:from>
    <xdr:to>
      <xdr:col>24</xdr:col>
      <xdr:colOff>76200</xdr:colOff>
      <xdr:row>39</xdr:row>
      <xdr:rowOff>1778</xdr:rowOff>
    </xdr:to>
    <xdr:sp macro="" textlink="">
      <xdr:nvSpPr>
        <xdr:cNvPr id="83" name="楕円 82"/>
        <xdr:cNvSpPr/>
      </xdr:nvSpPr>
      <xdr:spPr>
        <a:xfrm>
          <a:off x="4775200" y="658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43705</xdr:rowOff>
    </xdr:from>
    <xdr:ext cx="762000" cy="259045"/>
    <xdr:sp macro="" textlink="">
      <xdr:nvSpPr>
        <xdr:cNvPr id="84" name="人件費該当値テキスト"/>
        <xdr:cNvSpPr txBox="1"/>
      </xdr:nvSpPr>
      <xdr:spPr>
        <a:xfrm>
          <a:off x="4914900" y="655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156210</xdr:rowOff>
    </xdr:from>
    <xdr:to>
      <xdr:col>20</xdr:col>
      <xdr:colOff>38100</xdr:colOff>
      <xdr:row>38</xdr:row>
      <xdr:rowOff>86360</xdr:rowOff>
    </xdr:to>
    <xdr:sp macro="" textlink="">
      <xdr:nvSpPr>
        <xdr:cNvPr id="85" name="楕円 84"/>
        <xdr:cNvSpPr/>
      </xdr:nvSpPr>
      <xdr:spPr>
        <a:xfrm>
          <a:off x="3937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71137</xdr:rowOff>
    </xdr:from>
    <xdr:ext cx="736600" cy="259045"/>
    <xdr:sp macro="" textlink="">
      <xdr:nvSpPr>
        <xdr:cNvPr id="86" name="テキスト ボックス 85"/>
        <xdr:cNvSpPr txBox="1"/>
      </xdr:nvSpPr>
      <xdr:spPr>
        <a:xfrm>
          <a:off x="3606800" y="658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762</xdr:rowOff>
    </xdr:from>
    <xdr:to>
      <xdr:col>15</xdr:col>
      <xdr:colOff>149225</xdr:colOff>
      <xdr:row>39</xdr:row>
      <xdr:rowOff>102362</xdr:rowOff>
    </xdr:to>
    <xdr:sp macro="" textlink="">
      <xdr:nvSpPr>
        <xdr:cNvPr id="87" name="楕円 86"/>
        <xdr:cNvSpPr/>
      </xdr:nvSpPr>
      <xdr:spPr>
        <a:xfrm>
          <a:off x="3048000" y="6687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87139</xdr:rowOff>
    </xdr:from>
    <xdr:ext cx="762000" cy="259045"/>
    <xdr:sp macro="" textlink="">
      <xdr:nvSpPr>
        <xdr:cNvPr id="88" name="テキスト ボックス 87"/>
        <xdr:cNvSpPr txBox="1"/>
      </xdr:nvSpPr>
      <xdr:spPr>
        <a:xfrm>
          <a:off x="2717800" y="6773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78486</xdr:rowOff>
    </xdr:from>
    <xdr:to>
      <xdr:col>11</xdr:col>
      <xdr:colOff>60325</xdr:colOff>
      <xdr:row>40</xdr:row>
      <xdr:rowOff>8636</xdr:rowOff>
    </xdr:to>
    <xdr:sp macro="" textlink="">
      <xdr:nvSpPr>
        <xdr:cNvPr id="89" name="楕円 88"/>
        <xdr:cNvSpPr/>
      </xdr:nvSpPr>
      <xdr:spPr>
        <a:xfrm>
          <a:off x="2159000" y="6765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164863</xdr:rowOff>
    </xdr:from>
    <xdr:ext cx="762000" cy="259045"/>
    <xdr:sp macro="" textlink="">
      <xdr:nvSpPr>
        <xdr:cNvPr id="90" name="テキスト ボックス 89"/>
        <xdr:cNvSpPr txBox="1"/>
      </xdr:nvSpPr>
      <xdr:spPr>
        <a:xfrm>
          <a:off x="1828800" y="6851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73914</xdr:rowOff>
    </xdr:from>
    <xdr:to>
      <xdr:col>6</xdr:col>
      <xdr:colOff>171450</xdr:colOff>
      <xdr:row>40</xdr:row>
      <xdr:rowOff>4064</xdr:rowOff>
    </xdr:to>
    <xdr:sp macro="" textlink="">
      <xdr:nvSpPr>
        <xdr:cNvPr id="91" name="楕円 90"/>
        <xdr:cNvSpPr/>
      </xdr:nvSpPr>
      <xdr:spPr>
        <a:xfrm>
          <a:off x="1270000" y="676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160291</xdr:rowOff>
    </xdr:from>
    <xdr:ext cx="762000" cy="259045"/>
    <xdr:sp macro="" textlink="">
      <xdr:nvSpPr>
        <xdr:cNvPr id="92" name="テキスト ボックス 91"/>
        <xdr:cNvSpPr txBox="1"/>
      </xdr:nvSpPr>
      <xdr:spPr>
        <a:xfrm>
          <a:off x="939800" y="6846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物件費については昨年度より</a:t>
          </a:r>
          <a:r>
            <a:rPr lang="ja-JP" altLang="en-US" sz="1100" b="0" i="0" baseline="0">
              <a:solidFill>
                <a:schemeClr val="dk1"/>
              </a:solidFill>
              <a:effectLst/>
              <a:latin typeface="+mn-lt"/>
              <a:ea typeface="+mn-ea"/>
              <a:cs typeface="+mn-cs"/>
            </a:rPr>
            <a:t>僅かに増加したが</a:t>
          </a:r>
          <a:r>
            <a:rPr lang="ja-JP" altLang="ja-JP" sz="1100" b="0" i="0" baseline="0">
              <a:solidFill>
                <a:schemeClr val="dk1"/>
              </a:solidFill>
              <a:effectLst/>
              <a:latin typeface="+mn-lt"/>
              <a:ea typeface="+mn-ea"/>
              <a:cs typeface="+mn-cs"/>
            </a:rPr>
            <a:t>、類似団体の平均値を下回っている。原子力災害による全村避難のため、施設管理等の費用が減少し低水準であったが、一部を除く避難解除により施設管理費の増加や新規の施設等の建設に伴い増加傾向にあることから、適切な水準の確保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168148</xdr:rowOff>
    </xdr:from>
    <xdr:to>
      <xdr:col>82</xdr:col>
      <xdr:colOff>107950</xdr:colOff>
      <xdr:row>20</xdr:row>
      <xdr:rowOff>140716</xdr:rowOff>
    </xdr:to>
    <xdr:cxnSp macro="">
      <xdr:nvCxnSpPr>
        <xdr:cNvPr id="117" name="直線コネクタ 116"/>
        <xdr:cNvCxnSpPr/>
      </xdr:nvCxnSpPr>
      <xdr:spPr>
        <a:xfrm flipV="1">
          <a:off x="16510000" y="2568448"/>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112793</xdr:rowOff>
    </xdr:from>
    <xdr:ext cx="762000" cy="259045"/>
    <xdr:sp macro="" textlink="">
      <xdr:nvSpPr>
        <xdr:cNvPr id="118" name="物件費最小値テキスト"/>
        <xdr:cNvSpPr txBox="1"/>
      </xdr:nvSpPr>
      <xdr:spPr>
        <a:xfrm>
          <a:off x="16598900" y="354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140716</xdr:rowOff>
    </xdr:from>
    <xdr:to>
      <xdr:col>82</xdr:col>
      <xdr:colOff>196850</xdr:colOff>
      <xdr:row>20</xdr:row>
      <xdr:rowOff>140716</xdr:rowOff>
    </xdr:to>
    <xdr:cxnSp macro="">
      <xdr:nvCxnSpPr>
        <xdr:cNvPr id="119" name="直線コネクタ 118"/>
        <xdr:cNvCxnSpPr/>
      </xdr:nvCxnSpPr>
      <xdr:spPr>
        <a:xfrm>
          <a:off x="16421100" y="3569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83075</xdr:rowOff>
    </xdr:from>
    <xdr:ext cx="762000" cy="259045"/>
    <xdr:sp macro="" textlink="">
      <xdr:nvSpPr>
        <xdr:cNvPr id="120" name="物件費最大値テキスト"/>
        <xdr:cNvSpPr txBox="1"/>
      </xdr:nvSpPr>
      <xdr:spPr>
        <a:xfrm>
          <a:off x="16598900" y="2311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168148</xdr:rowOff>
    </xdr:from>
    <xdr:to>
      <xdr:col>82</xdr:col>
      <xdr:colOff>196850</xdr:colOff>
      <xdr:row>14</xdr:row>
      <xdr:rowOff>168148</xdr:rowOff>
    </xdr:to>
    <xdr:cxnSp macro="">
      <xdr:nvCxnSpPr>
        <xdr:cNvPr id="121" name="直線コネクタ 120"/>
        <xdr:cNvCxnSpPr/>
      </xdr:nvCxnSpPr>
      <xdr:spPr>
        <a:xfrm>
          <a:off x="16421100" y="2568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85852</xdr:rowOff>
    </xdr:from>
    <xdr:to>
      <xdr:col>82</xdr:col>
      <xdr:colOff>107950</xdr:colOff>
      <xdr:row>16</xdr:row>
      <xdr:rowOff>131572</xdr:rowOff>
    </xdr:to>
    <xdr:cxnSp macro="">
      <xdr:nvCxnSpPr>
        <xdr:cNvPr id="122" name="直線コネクタ 121"/>
        <xdr:cNvCxnSpPr/>
      </xdr:nvCxnSpPr>
      <xdr:spPr>
        <a:xfrm>
          <a:off x="15671800" y="2829052"/>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167149</xdr:rowOff>
    </xdr:from>
    <xdr:ext cx="762000" cy="259045"/>
    <xdr:sp macro="" textlink="">
      <xdr:nvSpPr>
        <xdr:cNvPr id="123" name="物件費平均値テキスト"/>
        <xdr:cNvSpPr txBox="1"/>
      </xdr:nvSpPr>
      <xdr:spPr>
        <a:xfrm>
          <a:off x="16598900" y="2910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23622</xdr:rowOff>
    </xdr:from>
    <xdr:to>
      <xdr:col>82</xdr:col>
      <xdr:colOff>158750</xdr:colOff>
      <xdr:row>17</xdr:row>
      <xdr:rowOff>125222</xdr:rowOff>
    </xdr:to>
    <xdr:sp macro="" textlink="">
      <xdr:nvSpPr>
        <xdr:cNvPr id="124" name="フローチャート: 判断 123"/>
        <xdr:cNvSpPr/>
      </xdr:nvSpPr>
      <xdr:spPr>
        <a:xfrm>
          <a:off x="164592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85852</xdr:rowOff>
    </xdr:from>
    <xdr:to>
      <xdr:col>78</xdr:col>
      <xdr:colOff>69850</xdr:colOff>
      <xdr:row>16</xdr:row>
      <xdr:rowOff>99568</xdr:rowOff>
    </xdr:to>
    <xdr:cxnSp macro="">
      <xdr:nvCxnSpPr>
        <xdr:cNvPr id="125" name="直線コネクタ 124"/>
        <xdr:cNvCxnSpPr/>
      </xdr:nvCxnSpPr>
      <xdr:spPr>
        <a:xfrm flipV="1">
          <a:off x="14782800" y="282905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140208</xdr:rowOff>
    </xdr:from>
    <xdr:to>
      <xdr:col>78</xdr:col>
      <xdr:colOff>120650</xdr:colOff>
      <xdr:row>17</xdr:row>
      <xdr:rowOff>70358</xdr:rowOff>
    </xdr:to>
    <xdr:sp macro="" textlink="">
      <xdr:nvSpPr>
        <xdr:cNvPr id="126" name="フローチャート: 判断 125"/>
        <xdr:cNvSpPr/>
      </xdr:nvSpPr>
      <xdr:spPr>
        <a:xfrm>
          <a:off x="15621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55135</xdr:rowOff>
    </xdr:from>
    <xdr:ext cx="736600" cy="259045"/>
    <xdr:sp macro="" textlink="">
      <xdr:nvSpPr>
        <xdr:cNvPr id="127" name="テキスト ボックス 126"/>
        <xdr:cNvSpPr txBox="1"/>
      </xdr:nvSpPr>
      <xdr:spPr>
        <a:xfrm>
          <a:off x="15290800" y="2969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99568</xdr:rowOff>
    </xdr:from>
    <xdr:to>
      <xdr:col>73</xdr:col>
      <xdr:colOff>180975</xdr:colOff>
      <xdr:row>17</xdr:row>
      <xdr:rowOff>78994</xdr:rowOff>
    </xdr:to>
    <xdr:cxnSp macro="">
      <xdr:nvCxnSpPr>
        <xdr:cNvPr id="128" name="直線コネクタ 127"/>
        <xdr:cNvCxnSpPr/>
      </xdr:nvCxnSpPr>
      <xdr:spPr>
        <a:xfrm flipV="1">
          <a:off x="13893800" y="2842768"/>
          <a:ext cx="889000" cy="15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131064</xdr:rowOff>
    </xdr:from>
    <xdr:to>
      <xdr:col>74</xdr:col>
      <xdr:colOff>31750</xdr:colOff>
      <xdr:row>17</xdr:row>
      <xdr:rowOff>61214</xdr:rowOff>
    </xdr:to>
    <xdr:sp macro="" textlink="">
      <xdr:nvSpPr>
        <xdr:cNvPr id="129" name="フローチャート: 判断 128"/>
        <xdr:cNvSpPr/>
      </xdr:nvSpPr>
      <xdr:spPr>
        <a:xfrm>
          <a:off x="14732000" y="2874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45991</xdr:rowOff>
    </xdr:from>
    <xdr:ext cx="762000" cy="259045"/>
    <xdr:sp macro="" textlink="">
      <xdr:nvSpPr>
        <xdr:cNvPr id="130" name="テキスト ボックス 129"/>
        <xdr:cNvSpPr txBox="1"/>
      </xdr:nvSpPr>
      <xdr:spPr>
        <a:xfrm>
          <a:off x="14401800" y="2960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78994</xdr:rowOff>
    </xdr:from>
    <xdr:to>
      <xdr:col>69</xdr:col>
      <xdr:colOff>92075</xdr:colOff>
      <xdr:row>18</xdr:row>
      <xdr:rowOff>58420</xdr:rowOff>
    </xdr:to>
    <xdr:cxnSp macro="">
      <xdr:nvCxnSpPr>
        <xdr:cNvPr id="131" name="直線コネクタ 130"/>
        <xdr:cNvCxnSpPr/>
      </xdr:nvCxnSpPr>
      <xdr:spPr>
        <a:xfrm flipV="1">
          <a:off x="13004800" y="2993644"/>
          <a:ext cx="889000" cy="15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32766</xdr:rowOff>
    </xdr:from>
    <xdr:to>
      <xdr:col>69</xdr:col>
      <xdr:colOff>142875</xdr:colOff>
      <xdr:row>17</xdr:row>
      <xdr:rowOff>134366</xdr:rowOff>
    </xdr:to>
    <xdr:sp macro="" textlink="">
      <xdr:nvSpPr>
        <xdr:cNvPr id="132" name="フローチャート: 判断 131"/>
        <xdr:cNvSpPr/>
      </xdr:nvSpPr>
      <xdr:spPr>
        <a:xfrm>
          <a:off x="13843000" y="2947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119143</xdr:rowOff>
    </xdr:from>
    <xdr:ext cx="762000" cy="259045"/>
    <xdr:sp macro="" textlink="">
      <xdr:nvSpPr>
        <xdr:cNvPr id="133" name="テキスト ボックス 132"/>
        <xdr:cNvSpPr txBox="1"/>
      </xdr:nvSpPr>
      <xdr:spPr>
        <a:xfrm>
          <a:off x="13512800" y="3033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37338</xdr:rowOff>
    </xdr:from>
    <xdr:to>
      <xdr:col>65</xdr:col>
      <xdr:colOff>53975</xdr:colOff>
      <xdr:row>17</xdr:row>
      <xdr:rowOff>138938</xdr:rowOff>
    </xdr:to>
    <xdr:sp macro="" textlink="">
      <xdr:nvSpPr>
        <xdr:cNvPr id="134" name="フローチャート: 判断 133"/>
        <xdr:cNvSpPr/>
      </xdr:nvSpPr>
      <xdr:spPr>
        <a:xfrm>
          <a:off x="12954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149115</xdr:rowOff>
    </xdr:from>
    <xdr:ext cx="762000" cy="259045"/>
    <xdr:sp macro="" textlink="">
      <xdr:nvSpPr>
        <xdr:cNvPr id="135" name="テキスト ボックス 134"/>
        <xdr:cNvSpPr txBox="1"/>
      </xdr:nvSpPr>
      <xdr:spPr>
        <a:xfrm>
          <a:off x="12623800" y="2720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80772</xdr:rowOff>
    </xdr:from>
    <xdr:to>
      <xdr:col>82</xdr:col>
      <xdr:colOff>158750</xdr:colOff>
      <xdr:row>17</xdr:row>
      <xdr:rowOff>10922</xdr:rowOff>
    </xdr:to>
    <xdr:sp macro="" textlink="">
      <xdr:nvSpPr>
        <xdr:cNvPr id="141" name="楕円 140"/>
        <xdr:cNvSpPr/>
      </xdr:nvSpPr>
      <xdr:spPr>
        <a:xfrm>
          <a:off x="16459200" y="282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97299</xdr:rowOff>
    </xdr:from>
    <xdr:ext cx="762000" cy="259045"/>
    <xdr:sp macro="" textlink="">
      <xdr:nvSpPr>
        <xdr:cNvPr id="142" name="物件費該当値テキスト"/>
        <xdr:cNvSpPr txBox="1"/>
      </xdr:nvSpPr>
      <xdr:spPr>
        <a:xfrm>
          <a:off x="16598900" y="2669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35052</xdr:rowOff>
    </xdr:from>
    <xdr:to>
      <xdr:col>78</xdr:col>
      <xdr:colOff>120650</xdr:colOff>
      <xdr:row>16</xdr:row>
      <xdr:rowOff>136652</xdr:rowOff>
    </xdr:to>
    <xdr:sp macro="" textlink="">
      <xdr:nvSpPr>
        <xdr:cNvPr id="143" name="楕円 142"/>
        <xdr:cNvSpPr/>
      </xdr:nvSpPr>
      <xdr:spPr>
        <a:xfrm>
          <a:off x="15621000" y="2778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146829</xdr:rowOff>
    </xdr:from>
    <xdr:ext cx="736600" cy="259045"/>
    <xdr:sp macro="" textlink="">
      <xdr:nvSpPr>
        <xdr:cNvPr id="144" name="テキスト ボックス 143"/>
        <xdr:cNvSpPr txBox="1"/>
      </xdr:nvSpPr>
      <xdr:spPr>
        <a:xfrm>
          <a:off x="15290800" y="2547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48768</xdr:rowOff>
    </xdr:from>
    <xdr:to>
      <xdr:col>74</xdr:col>
      <xdr:colOff>31750</xdr:colOff>
      <xdr:row>16</xdr:row>
      <xdr:rowOff>150368</xdr:rowOff>
    </xdr:to>
    <xdr:sp macro="" textlink="">
      <xdr:nvSpPr>
        <xdr:cNvPr id="145" name="楕円 144"/>
        <xdr:cNvSpPr/>
      </xdr:nvSpPr>
      <xdr:spPr>
        <a:xfrm>
          <a:off x="14732000" y="2791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160545</xdr:rowOff>
    </xdr:from>
    <xdr:ext cx="762000" cy="259045"/>
    <xdr:sp macro="" textlink="">
      <xdr:nvSpPr>
        <xdr:cNvPr id="146" name="テキスト ボックス 145"/>
        <xdr:cNvSpPr txBox="1"/>
      </xdr:nvSpPr>
      <xdr:spPr>
        <a:xfrm>
          <a:off x="14401800" y="2560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28194</xdr:rowOff>
    </xdr:from>
    <xdr:to>
      <xdr:col>69</xdr:col>
      <xdr:colOff>142875</xdr:colOff>
      <xdr:row>17</xdr:row>
      <xdr:rowOff>129794</xdr:rowOff>
    </xdr:to>
    <xdr:sp macro="" textlink="">
      <xdr:nvSpPr>
        <xdr:cNvPr id="147" name="楕円 146"/>
        <xdr:cNvSpPr/>
      </xdr:nvSpPr>
      <xdr:spPr>
        <a:xfrm>
          <a:off x="13843000" y="2942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139971</xdr:rowOff>
    </xdr:from>
    <xdr:ext cx="762000" cy="259045"/>
    <xdr:sp macro="" textlink="">
      <xdr:nvSpPr>
        <xdr:cNvPr id="148" name="テキスト ボックス 147"/>
        <xdr:cNvSpPr txBox="1"/>
      </xdr:nvSpPr>
      <xdr:spPr>
        <a:xfrm>
          <a:off x="13512800" y="2711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7620</xdr:rowOff>
    </xdr:from>
    <xdr:to>
      <xdr:col>65</xdr:col>
      <xdr:colOff>53975</xdr:colOff>
      <xdr:row>18</xdr:row>
      <xdr:rowOff>109220</xdr:rowOff>
    </xdr:to>
    <xdr:sp macro="" textlink="">
      <xdr:nvSpPr>
        <xdr:cNvPr id="149" name="楕円 148"/>
        <xdr:cNvSpPr/>
      </xdr:nvSpPr>
      <xdr:spPr>
        <a:xfrm>
          <a:off x="12954000" y="309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93997</xdr:rowOff>
    </xdr:from>
    <xdr:ext cx="762000" cy="259045"/>
    <xdr:sp macro="" textlink="">
      <xdr:nvSpPr>
        <xdr:cNvPr id="150" name="テキスト ボックス 149"/>
        <xdr:cNvSpPr txBox="1"/>
      </xdr:nvSpPr>
      <xdr:spPr>
        <a:xfrm>
          <a:off x="12623800" y="318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扶助費の割合は昨年度と比べ</a:t>
          </a:r>
          <a:r>
            <a:rPr lang="en-US" altLang="ja-JP" sz="1100" b="0" i="0" baseline="0">
              <a:solidFill>
                <a:schemeClr val="dk1"/>
              </a:solidFill>
              <a:effectLst/>
              <a:latin typeface="+mn-lt"/>
              <a:ea typeface="+mn-ea"/>
              <a:cs typeface="+mn-cs"/>
            </a:rPr>
            <a:t>0.8</a:t>
          </a:r>
          <a:r>
            <a:rPr lang="ja-JP" altLang="ja-JP" sz="1100" b="0" i="0" baseline="0">
              <a:solidFill>
                <a:schemeClr val="dk1"/>
              </a:solidFill>
              <a:effectLst/>
              <a:latin typeface="+mn-lt"/>
              <a:ea typeface="+mn-ea"/>
              <a:cs typeface="+mn-cs"/>
            </a:rPr>
            <a:t>ポイント増加したが、類似団体平均を下回っている。</a:t>
          </a:r>
          <a:endParaRPr lang="ja-JP" altLang="ja-JP" sz="1400">
            <a:effectLst/>
          </a:endParaRPr>
        </a:p>
        <a:p>
          <a:r>
            <a:rPr lang="ja-JP" altLang="ja-JP" sz="1100" b="0" i="0" baseline="0">
              <a:solidFill>
                <a:schemeClr val="dk1"/>
              </a:solidFill>
              <a:effectLst/>
              <a:latin typeface="+mn-lt"/>
              <a:ea typeface="+mn-ea"/>
              <a:cs typeface="+mn-cs"/>
            </a:rPr>
            <a:t>今後も、自立支援等を進めるとともに、資格審査等の一層の適正化を図る。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2" name="テキスト ボックス 161"/>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5" name="直線コネクタ 164"/>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6" name="テキスト ボックス 165"/>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7" name="直線コネクタ 166"/>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8" name="テキスト ボックス 167"/>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69" name="直線コネクタ 168"/>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0" name="テキスト ボックス 169"/>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1" name="直線コネクタ 170"/>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2" name="テキスト ボックス 171"/>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3" name="直線コネクタ 172"/>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4" name="テキスト ボックス 173"/>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5" name="直線コネクタ 174"/>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6" name="テキスト ボックス 175"/>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61</xdr:row>
      <xdr:rowOff>20865</xdr:rowOff>
    </xdr:to>
    <xdr:cxnSp macro="">
      <xdr:nvCxnSpPr>
        <xdr:cNvPr id="179" name="直線コネクタ 178"/>
        <xdr:cNvCxnSpPr/>
      </xdr:nvCxnSpPr>
      <xdr:spPr>
        <a:xfrm flipV="1">
          <a:off x="4826000" y="9042400"/>
          <a:ext cx="0" cy="1436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164392</xdr:rowOff>
    </xdr:from>
    <xdr:ext cx="762000" cy="259045"/>
    <xdr:sp macro="" textlink="">
      <xdr:nvSpPr>
        <xdr:cNvPr id="180" name="扶助費最小値テキスト"/>
        <xdr:cNvSpPr txBox="1"/>
      </xdr:nvSpPr>
      <xdr:spPr>
        <a:xfrm>
          <a:off x="4914900" y="10451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20865</xdr:rowOff>
    </xdr:from>
    <xdr:to>
      <xdr:col>24</xdr:col>
      <xdr:colOff>114300</xdr:colOff>
      <xdr:row>61</xdr:row>
      <xdr:rowOff>20865</xdr:rowOff>
    </xdr:to>
    <xdr:cxnSp macro="">
      <xdr:nvCxnSpPr>
        <xdr:cNvPr id="181" name="直線コネクタ 180"/>
        <xdr:cNvCxnSpPr/>
      </xdr:nvCxnSpPr>
      <xdr:spPr>
        <a:xfrm>
          <a:off x="4737100" y="10479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82" name="扶助費最大値テキスト"/>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3" name="直線コネクタ 182"/>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102507</xdr:rowOff>
    </xdr:from>
    <xdr:to>
      <xdr:col>24</xdr:col>
      <xdr:colOff>25400</xdr:colOff>
      <xdr:row>54</xdr:row>
      <xdr:rowOff>61685</xdr:rowOff>
    </xdr:to>
    <xdr:cxnSp macro="">
      <xdr:nvCxnSpPr>
        <xdr:cNvPr id="184" name="直線コネクタ 183"/>
        <xdr:cNvCxnSpPr/>
      </xdr:nvCxnSpPr>
      <xdr:spPr>
        <a:xfrm>
          <a:off x="3987800" y="9189357"/>
          <a:ext cx="8382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129920</xdr:rowOff>
    </xdr:from>
    <xdr:ext cx="762000" cy="259045"/>
    <xdr:sp macro="" textlink="">
      <xdr:nvSpPr>
        <xdr:cNvPr id="185" name="扶助費平均値テキスト"/>
        <xdr:cNvSpPr txBox="1"/>
      </xdr:nvSpPr>
      <xdr:spPr>
        <a:xfrm>
          <a:off x="4914900" y="93882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157843</xdr:rowOff>
    </xdr:from>
    <xdr:to>
      <xdr:col>24</xdr:col>
      <xdr:colOff>76200</xdr:colOff>
      <xdr:row>55</xdr:row>
      <xdr:rowOff>87993</xdr:rowOff>
    </xdr:to>
    <xdr:sp macro="" textlink="">
      <xdr:nvSpPr>
        <xdr:cNvPr id="186" name="フローチャート: 判断 185"/>
        <xdr:cNvSpPr/>
      </xdr:nvSpPr>
      <xdr:spPr>
        <a:xfrm>
          <a:off x="47752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102507</xdr:rowOff>
    </xdr:from>
    <xdr:to>
      <xdr:col>19</xdr:col>
      <xdr:colOff>187325</xdr:colOff>
      <xdr:row>54</xdr:row>
      <xdr:rowOff>12700</xdr:rowOff>
    </xdr:to>
    <xdr:cxnSp macro="">
      <xdr:nvCxnSpPr>
        <xdr:cNvPr id="187" name="直線コネクタ 186"/>
        <xdr:cNvCxnSpPr/>
      </xdr:nvCxnSpPr>
      <xdr:spPr>
        <a:xfrm flipV="1">
          <a:off x="3098800" y="9189357"/>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141515</xdr:rowOff>
    </xdr:from>
    <xdr:to>
      <xdr:col>20</xdr:col>
      <xdr:colOff>38100</xdr:colOff>
      <xdr:row>55</xdr:row>
      <xdr:rowOff>71665</xdr:rowOff>
    </xdr:to>
    <xdr:sp macro="" textlink="">
      <xdr:nvSpPr>
        <xdr:cNvPr id="188" name="フローチャート: 判断 187"/>
        <xdr:cNvSpPr/>
      </xdr:nvSpPr>
      <xdr:spPr>
        <a:xfrm>
          <a:off x="3937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56442</xdr:rowOff>
    </xdr:from>
    <xdr:ext cx="736600" cy="259045"/>
    <xdr:sp macro="" textlink="">
      <xdr:nvSpPr>
        <xdr:cNvPr id="189" name="テキスト ボックス 188"/>
        <xdr:cNvSpPr txBox="1"/>
      </xdr:nvSpPr>
      <xdr:spPr>
        <a:xfrm>
          <a:off x="3606800" y="9486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12700</xdr:rowOff>
    </xdr:from>
    <xdr:to>
      <xdr:col>15</xdr:col>
      <xdr:colOff>98425</xdr:colOff>
      <xdr:row>54</xdr:row>
      <xdr:rowOff>45357</xdr:rowOff>
    </xdr:to>
    <xdr:cxnSp macro="">
      <xdr:nvCxnSpPr>
        <xdr:cNvPr id="190" name="直線コネクタ 189"/>
        <xdr:cNvCxnSpPr/>
      </xdr:nvCxnSpPr>
      <xdr:spPr>
        <a:xfrm flipV="1">
          <a:off x="2209800" y="92710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35378</xdr:rowOff>
    </xdr:from>
    <xdr:to>
      <xdr:col>15</xdr:col>
      <xdr:colOff>149225</xdr:colOff>
      <xdr:row>55</xdr:row>
      <xdr:rowOff>136978</xdr:rowOff>
    </xdr:to>
    <xdr:sp macro="" textlink="">
      <xdr:nvSpPr>
        <xdr:cNvPr id="191" name="フローチャート: 判断 190"/>
        <xdr:cNvSpPr/>
      </xdr:nvSpPr>
      <xdr:spPr>
        <a:xfrm>
          <a:off x="3048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121755</xdr:rowOff>
    </xdr:from>
    <xdr:ext cx="762000" cy="259045"/>
    <xdr:sp macro="" textlink="">
      <xdr:nvSpPr>
        <xdr:cNvPr id="192" name="テキスト ボックス 191"/>
        <xdr:cNvSpPr txBox="1"/>
      </xdr:nvSpPr>
      <xdr:spPr>
        <a:xfrm>
          <a:off x="2717800" y="955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118835</xdr:rowOff>
    </xdr:from>
    <xdr:to>
      <xdr:col>11</xdr:col>
      <xdr:colOff>9525</xdr:colOff>
      <xdr:row>54</xdr:row>
      <xdr:rowOff>45357</xdr:rowOff>
    </xdr:to>
    <xdr:cxnSp macro="">
      <xdr:nvCxnSpPr>
        <xdr:cNvPr id="193" name="直線コネクタ 192"/>
        <xdr:cNvCxnSpPr/>
      </xdr:nvCxnSpPr>
      <xdr:spPr>
        <a:xfrm>
          <a:off x="1320800" y="9205685"/>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35378</xdr:rowOff>
    </xdr:from>
    <xdr:to>
      <xdr:col>11</xdr:col>
      <xdr:colOff>60325</xdr:colOff>
      <xdr:row>55</xdr:row>
      <xdr:rowOff>136978</xdr:rowOff>
    </xdr:to>
    <xdr:sp macro="" textlink="">
      <xdr:nvSpPr>
        <xdr:cNvPr id="194" name="フローチャート: 判断 193"/>
        <xdr:cNvSpPr/>
      </xdr:nvSpPr>
      <xdr:spPr>
        <a:xfrm>
          <a:off x="2159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121755</xdr:rowOff>
    </xdr:from>
    <xdr:ext cx="762000" cy="259045"/>
    <xdr:sp macro="" textlink="">
      <xdr:nvSpPr>
        <xdr:cNvPr id="195" name="テキスト ボックス 194"/>
        <xdr:cNvSpPr txBox="1"/>
      </xdr:nvSpPr>
      <xdr:spPr>
        <a:xfrm>
          <a:off x="1828800" y="955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51707</xdr:rowOff>
    </xdr:from>
    <xdr:to>
      <xdr:col>6</xdr:col>
      <xdr:colOff>171450</xdr:colOff>
      <xdr:row>55</xdr:row>
      <xdr:rowOff>153307</xdr:rowOff>
    </xdr:to>
    <xdr:sp macro="" textlink="">
      <xdr:nvSpPr>
        <xdr:cNvPr id="196" name="フローチャート: 判断 195"/>
        <xdr:cNvSpPr/>
      </xdr:nvSpPr>
      <xdr:spPr>
        <a:xfrm>
          <a:off x="12700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138084</xdr:rowOff>
    </xdr:from>
    <xdr:ext cx="762000" cy="259045"/>
    <xdr:sp macro="" textlink="">
      <xdr:nvSpPr>
        <xdr:cNvPr id="197" name="テキスト ボックス 196"/>
        <xdr:cNvSpPr txBox="1"/>
      </xdr:nvSpPr>
      <xdr:spPr>
        <a:xfrm>
          <a:off x="939800" y="9567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10885</xdr:rowOff>
    </xdr:from>
    <xdr:to>
      <xdr:col>24</xdr:col>
      <xdr:colOff>76200</xdr:colOff>
      <xdr:row>54</xdr:row>
      <xdr:rowOff>112485</xdr:rowOff>
    </xdr:to>
    <xdr:sp macro="" textlink="">
      <xdr:nvSpPr>
        <xdr:cNvPr id="203" name="楕円 202"/>
        <xdr:cNvSpPr/>
      </xdr:nvSpPr>
      <xdr:spPr>
        <a:xfrm>
          <a:off x="4775200" y="926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27412</xdr:rowOff>
    </xdr:from>
    <xdr:ext cx="762000" cy="259045"/>
    <xdr:sp macro="" textlink="">
      <xdr:nvSpPr>
        <xdr:cNvPr id="204" name="扶助費該当値テキスト"/>
        <xdr:cNvSpPr txBox="1"/>
      </xdr:nvSpPr>
      <xdr:spPr>
        <a:xfrm>
          <a:off x="4914900" y="9114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51707</xdr:rowOff>
    </xdr:from>
    <xdr:to>
      <xdr:col>20</xdr:col>
      <xdr:colOff>38100</xdr:colOff>
      <xdr:row>53</xdr:row>
      <xdr:rowOff>153307</xdr:rowOff>
    </xdr:to>
    <xdr:sp macro="" textlink="">
      <xdr:nvSpPr>
        <xdr:cNvPr id="205" name="楕円 204"/>
        <xdr:cNvSpPr/>
      </xdr:nvSpPr>
      <xdr:spPr>
        <a:xfrm>
          <a:off x="3937000" y="913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51</xdr:row>
      <xdr:rowOff>163484</xdr:rowOff>
    </xdr:from>
    <xdr:ext cx="736600" cy="259045"/>
    <xdr:sp macro="" textlink="">
      <xdr:nvSpPr>
        <xdr:cNvPr id="206" name="テキスト ボックス 205"/>
        <xdr:cNvSpPr txBox="1"/>
      </xdr:nvSpPr>
      <xdr:spPr>
        <a:xfrm>
          <a:off x="3606800" y="8907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133350</xdr:rowOff>
    </xdr:from>
    <xdr:to>
      <xdr:col>15</xdr:col>
      <xdr:colOff>149225</xdr:colOff>
      <xdr:row>54</xdr:row>
      <xdr:rowOff>63500</xdr:rowOff>
    </xdr:to>
    <xdr:sp macro="" textlink="">
      <xdr:nvSpPr>
        <xdr:cNvPr id="207" name="楕円 206"/>
        <xdr:cNvSpPr/>
      </xdr:nvSpPr>
      <xdr:spPr>
        <a:xfrm>
          <a:off x="3048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73677</xdr:rowOff>
    </xdr:from>
    <xdr:ext cx="762000" cy="259045"/>
    <xdr:sp macro="" textlink="">
      <xdr:nvSpPr>
        <xdr:cNvPr id="208" name="テキスト ボックス 207"/>
        <xdr:cNvSpPr txBox="1"/>
      </xdr:nvSpPr>
      <xdr:spPr>
        <a:xfrm>
          <a:off x="2717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166007</xdr:rowOff>
    </xdr:from>
    <xdr:to>
      <xdr:col>11</xdr:col>
      <xdr:colOff>60325</xdr:colOff>
      <xdr:row>54</xdr:row>
      <xdr:rowOff>96157</xdr:rowOff>
    </xdr:to>
    <xdr:sp macro="" textlink="">
      <xdr:nvSpPr>
        <xdr:cNvPr id="209" name="楕円 208"/>
        <xdr:cNvSpPr/>
      </xdr:nvSpPr>
      <xdr:spPr>
        <a:xfrm>
          <a:off x="2159000" y="925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106334</xdr:rowOff>
    </xdr:from>
    <xdr:ext cx="762000" cy="259045"/>
    <xdr:sp macro="" textlink="">
      <xdr:nvSpPr>
        <xdr:cNvPr id="210" name="テキスト ボックス 209"/>
        <xdr:cNvSpPr txBox="1"/>
      </xdr:nvSpPr>
      <xdr:spPr>
        <a:xfrm>
          <a:off x="1828800" y="902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68035</xdr:rowOff>
    </xdr:from>
    <xdr:to>
      <xdr:col>6</xdr:col>
      <xdr:colOff>171450</xdr:colOff>
      <xdr:row>53</xdr:row>
      <xdr:rowOff>169635</xdr:rowOff>
    </xdr:to>
    <xdr:sp macro="" textlink="">
      <xdr:nvSpPr>
        <xdr:cNvPr id="211" name="楕円 210"/>
        <xdr:cNvSpPr/>
      </xdr:nvSpPr>
      <xdr:spPr>
        <a:xfrm>
          <a:off x="1270000" y="9154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8362</xdr:rowOff>
    </xdr:from>
    <xdr:ext cx="762000" cy="259045"/>
    <xdr:sp macro="" textlink="">
      <xdr:nvSpPr>
        <xdr:cNvPr id="212" name="テキスト ボックス 211"/>
        <xdr:cNvSpPr txBox="1"/>
      </xdr:nvSpPr>
      <xdr:spPr>
        <a:xfrm>
          <a:off x="939800" y="8923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その他に係る経常収支比率は、類似団体平均より下回った。国民健康保険、介護保険特別会計等の他会計への繰出金が高い水準で維持している経費もあるため、事業内容の見直し等により普通会計の負担額を減らしていくよう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4" name="テキスト ボックス 223"/>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27" name="直線コネクタ 226"/>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28" name="テキスト ボックス 227"/>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9" name="直線コネクタ 22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0" name="テキスト ボックス 22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31" name="直線コネクタ 230"/>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2" name="テキスト ボックス 231"/>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4"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61</xdr:row>
      <xdr:rowOff>29845</xdr:rowOff>
    </xdr:to>
    <xdr:cxnSp macro="">
      <xdr:nvCxnSpPr>
        <xdr:cNvPr id="235" name="直線コネクタ 234"/>
        <xdr:cNvCxnSpPr/>
      </xdr:nvCxnSpPr>
      <xdr:spPr>
        <a:xfrm flipV="1">
          <a:off x="16510000" y="9271000"/>
          <a:ext cx="0" cy="121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1922</xdr:rowOff>
    </xdr:from>
    <xdr:ext cx="762000" cy="259045"/>
    <xdr:sp macro="" textlink="">
      <xdr:nvSpPr>
        <xdr:cNvPr id="236" name="その他最小値テキスト"/>
        <xdr:cNvSpPr txBox="1"/>
      </xdr:nvSpPr>
      <xdr:spPr>
        <a:xfrm>
          <a:off x="16598900" y="10460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29845</xdr:rowOff>
    </xdr:from>
    <xdr:to>
      <xdr:col>82</xdr:col>
      <xdr:colOff>196850</xdr:colOff>
      <xdr:row>61</xdr:row>
      <xdr:rowOff>29845</xdr:rowOff>
    </xdr:to>
    <xdr:cxnSp macro="">
      <xdr:nvCxnSpPr>
        <xdr:cNvPr id="237" name="直線コネクタ 236"/>
        <xdr:cNvCxnSpPr/>
      </xdr:nvCxnSpPr>
      <xdr:spPr>
        <a:xfrm>
          <a:off x="16421100" y="10488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38" name="その他最大値テキスト"/>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39" name="直線コネクタ 238"/>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144145</xdr:rowOff>
    </xdr:from>
    <xdr:to>
      <xdr:col>82</xdr:col>
      <xdr:colOff>107950</xdr:colOff>
      <xdr:row>57</xdr:row>
      <xdr:rowOff>92710</xdr:rowOff>
    </xdr:to>
    <xdr:cxnSp macro="">
      <xdr:nvCxnSpPr>
        <xdr:cNvPr id="240" name="直線コネクタ 239"/>
        <xdr:cNvCxnSpPr/>
      </xdr:nvCxnSpPr>
      <xdr:spPr>
        <a:xfrm flipV="1">
          <a:off x="15671800" y="9745345"/>
          <a:ext cx="838200" cy="120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25417</xdr:rowOff>
    </xdr:from>
    <xdr:ext cx="762000" cy="259045"/>
    <xdr:sp macro="" textlink="">
      <xdr:nvSpPr>
        <xdr:cNvPr id="241" name="その他平均値テキスト"/>
        <xdr:cNvSpPr txBox="1"/>
      </xdr:nvSpPr>
      <xdr:spPr>
        <a:xfrm>
          <a:off x="16598900" y="97980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53340</xdr:rowOff>
    </xdr:from>
    <xdr:to>
      <xdr:col>82</xdr:col>
      <xdr:colOff>158750</xdr:colOff>
      <xdr:row>57</xdr:row>
      <xdr:rowOff>154940</xdr:rowOff>
    </xdr:to>
    <xdr:sp macro="" textlink="">
      <xdr:nvSpPr>
        <xdr:cNvPr id="242" name="フローチャート: 判断 241"/>
        <xdr:cNvSpPr/>
      </xdr:nvSpPr>
      <xdr:spPr>
        <a:xfrm>
          <a:off x="16459200" y="982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121285</xdr:rowOff>
    </xdr:from>
    <xdr:to>
      <xdr:col>78</xdr:col>
      <xdr:colOff>69850</xdr:colOff>
      <xdr:row>57</xdr:row>
      <xdr:rowOff>92710</xdr:rowOff>
    </xdr:to>
    <xdr:cxnSp macro="">
      <xdr:nvCxnSpPr>
        <xdr:cNvPr id="243" name="直線コネクタ 242"/>
        <xdr:cNvCxnSpPr/>
      </xdr:nvCxnSpPr>
      <xdr:spPr>
        <a:xfrm>
          <a:off x="14782800" y="9722485"/>
          <a:ext cx="8890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36195</xdr:rowOff>
    </xdr:from>
    <xdr:to>
      <xdr:col>78</xdr:col>
      <xdr:colOff>120650</xdr:colOff>
      <xdr:row>57</xdr:row>
      <xdr:rowOff>137795</xdr:rowOff>
    </xdr:to>
    <xdr:sp macro="" textlink="">
      <xdr:nvSpPr>
        <xdr:cNvPr id="244" name="フローチャート: 判断 243"/>
        <xdr:cNvSpPr/>
      </xdr:nvSpPr>
      <xdr:spPr>
        <a:xfrm>
          <a:off x="15621000" y="980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147972</xdr:rowOff>
    </xdr:from>
    <xdr:ext cx="736600" cy="259045"/>
    <xdr:sp macro="" textlink="">
      <xdr:nvSpPr>
        <xdr:cNvPr id="245" name="テキスト ボックス 244"/>
        <xdr:cNvSpPr txBox="1"/>
      </xdr:nvSpPr>
      <xdr:spPr>
        <a:xfrm>
          <a:off x="15290800" y="95777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121285</xdr:rowOff>
    </xdr:from>
    <xdr:to>
      <xdr:col>73</xdr:col>
      <xdr:colOff>180975</xdr:colOff>
      <xdr:row>57</xdr:row>
      <xdr:rowOff>46990</xdr:rowOff>
    </xdr:to>
    <xdr:cxnSp macro="">
      <xdr:nvCxnSpPr>
        <xdr:cNvPr id="246" name="直線コネクタ 245"/>
        <xdr:cNvCxnSpPr/>
      </xdr:nvCxnSpPr>
      <xdr:spPr>
        <a:xfrm flipV="1">
          <a:off x="13893800" y="9722485"/>
          <a:ext cx="889000"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24765</xdr:rowOff>
    </xdr:from>
    <xdr:to>
      <xdr:col>74</xdr:col>
      <xdr:colOff>31750</xdr:colOff>
      <xdr:row>57</xdr:row>
      <xdr:rowOff>126365</xdr:rowOff>
    </xdr:to>
    <xdr:sp macro="" textlink="">
      <xdr:nvSpPr>
        <xdr:cNvPr id="247" name="フローチャート: 判断 246"/>
        <xdr:cNvSpPr/>
      </xdr:nvSpPr>
      <xdr:spPr>
        <a:xfrm>
          <a:off x="14732000" y="9797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111142</xdr:rowOff>
    </xdr:from>
    <xdr:ext cx="762000" cy="259045"/>
    <xdr:sp macro="" textlink="">
      <xdr:nvSpPr>
        <xdr:cNvPr id="248" name="テキスト ボックス 247"/>
        <xdr:cNvSpPr txBox="1"/>
      </xdr:nvSpPr>
      <xdr:spPr>
        <a:xfrm>
          <a:off x="14401800" y="9883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18415</xdr:rowOff>
    </xdr:from>
    <xdr:to>
      <xdr:col>69</xdr:col>
      <xdr:colOff>92075</xdr:colOff>
      <xdr:row>57</xdr:row>
      <xdr:rowOff>46990</xdr:rowOff>
    </xdr:to>
    <xdr:cxnSp macro="">
      <xdr:nvCxnSpPr>
        <xdr:cNvPr id="249" name="直線コネクタ 248"/>
        <xdr:cNvCxnSpPr/>
      </xdr:nvCxnSpPr>
      <xdr:spPr>
        <a:xfrm>
          <a:off x="13004800" y="979106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30480</xdr:rowOff>
    </xdr:from>
    <xdr:to>
      <xdr:col>69</xdr:col>
      <xdr:colOff>142875</xdr:colOff>
      <xdr:row>57</xdr:row>
      <xdr:rowOff>132080</xdr:rowOff>
    </xdr:to>
    <xdr:sp macro="" textlink="">
      <xdr:nvSpPr>
        <xdr:cNvPr id="250" name="フローチャート: 判断 249"/>
        <xdr:cNvSpPr/>
      </xdr:nvSpPr>
      <xdr:spPr>
        <a:xfrm>
          <a:off x="13843000" y="9803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116857</xdr:rowOff>
    </xdr:from>
    <xdr:ext cx="762000" cy="259045"/>
    <xdr:sp macro="" textlink="">
      <xdr:nvSpPr>
        <xdr:cNvPr id="251" name="テキスト ボックス 250"/>
        <xdr:cNvSpPr txBox="1"/>
      </xdr:nvSpPr>
      <xdr:spPr>
        <a:xfrm>
          <a:off x="13512800" y="9889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70485</xdr:rowOff>
    </xdr:from>
    <xdr:to>
      <xdr:col>65</xdr:col>
      <xdr:colOff>53975</xdr:colOff>
      <xdr:row>58</xdr:row>
      <xdr:rowOff>635</xdr:rowOff>
    </xdr:to>
    <xdr:sp macro="" textlink="">
      <xdr:nvSpPr>
        <xdr:cNvPr id="252" name="フローチャート: 判断 251"/>
        <xdr:cNvSpPr/>
      </xdr:nvSpPr>
      <xdr:spPr>
        <a:xfrm>
          <a:off x="12954000" y="9843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156862</xdr:rowOff>
    </xdr:from>
    <xdr:ext cx="762000" cy="259045"/>
    <xdr:sp macro="" textlink="">
      <xdr:nvSpPr>
        <xdr:cNvPr id="253" name="テキスト ボックス 252"/>
        <xdr:cNvSpPr txBox="1"/>
      </xdr:nvSpPr>
      <xdr:spPr>
        <a:xfrm>
          <a:off x="12623800" y="9929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4" name="テキスト ボックス 253"/>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5" name="テキスト ボックス 254"/>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6" name="テキスト ボックス 255"/>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7" name="テキスト ボックス 256"/>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8" name="テキスト ボックス 257"/>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93345</xdr:rowOff>
    </xdr:from>
    <xdr:to>
      <xdr:col>82</xdr:col>
      <xdr:colOff>158750</xdr:colOff>
      <xdr:row>57</xdr:row>
      <xdr:rowOff>23495</xdr:rowOff>
    </xdr:to>
    <xdr:sp macro="" textlink="">
      <xdr:nvSpPr>
        <xdr:cNvPr id="259" name="楕円 258"/>
        <xdr:cNvSpPr/>
      </xdr:nvSpPr>
      <xdr:spPr>
        <a:xfrm>
          <a:off x="16459200" y="9694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109872</xdr:rowOff>
    </xdr:from>
    <xdr:ext cx="762000" cy="259045"/>
    <xdr:sp macro="" textlink="">
      <xdr:nvSpPr>
        <xdr:cNvPr id="260" name="その他該当値テキスト"/>
        <xdr:cNvSpPr txBox="1"/>
      </xdr:nvSpPr>
      <xdr:spPr>
        <a:xfrm>
          <a:off x="16598900" y="9539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41910</xdr:rowOff>
    </xdr:from>
    <xdr:to>
      <xdr:col>78</xdr:col>
      <xdr:colOff>120650</xdr:colOff>
      <xdr:row>57</xdr:row>
      <xdr:rowOff>143510</xdr:rowOff>
    </xdr:to>
    <xdr:sp macro="" textlink="">
      <xdr:nvSpPr>
        <xdr:cNvPr id="261" name="楕円 260"/>
        <xdr:cNvSpPr/>
      </xdr:nvSpPr>
      <xdr:spPr>
        <a:xfrm>
          <a:off x="15621000" y="981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128287</xdr:rowOff>
    </xdr:from>
    <xdr:ext cx="736600" cy="259045"/>
    <xdr:sp macro="" textlink="">
      <xdr:nvSpPr>
        <xdr:cNvPr id="262" name="テキスト ボックス 261"/>
        <xdr:cNvSpPr txBox="1"/>
      </xdr:nvSpPr>
      <xdr:spPr>
        <a:xfrm>
          <a:off x="15290800" y="9900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70485</xdr:rowOff>
    </xdr:from>
    <xdr:to>
      <xdr:col>74</xdr:col>
      <xdr:colOff>31750</xdr:colOff>
      <xdr:row>57</xdr:row>
      <xdr:rowOff>635</xdr:rowOff>
    </xdr:to>
    <xdr:sp macro="" textlink="">
      <xdr:nvSpPr>
        <xdr:cNvPr id="263" name="楕円 262"/>
        <xdr:cNvSpPr/>
      </xdr:nvSpPr>
      <xdr:spPr>
        <a:xfrm>
          <a:off x="14732000" y="9671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10812</xdr:rowOff>
    </xdr:from>
    <xdr:ext cx="762000" cy="259045"/>
    <xdr:sp macro="" textlink="">
      <xdr:nvSpPr>
        <xdr:cNvPr id="264" name="テキスト ボックス 263"/>
        <xdr:cNvSpPr txBox="1"/>
      </xdr:nvSpPr>
      <xdr:spPr>
        <a:xfrm>
          <a:off x="14401800" y="9440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167640</xdr:rowOff>
    </xdr:from>
    <xdr:to>
      <xdr:col>69</xdr:col>
      <xdr:colOff>142875</xdr:colOff>
      <xdr:row>57</xdr:row>
      <xdr:rowOff>97790</xdr:rowOff>
    </xdr:to>
    <xdr:sp macro="" textlink="">
      <xdr:nvSpPr>
        <xdr:cNvPr id="265" name="楕円 264"/>
        <xdr:cNvSpPr/>
      </xdr:nvSpPr>
      <xdr:spPr>
        <a:xfrm>
          <a:off x="13843000" y="97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107967</xdr:rowOff>
    </xdr:from>
    <xdr:ext cx="762000" cy="259045"/>
    <xdr:sp macro="" textlink="">
      <xdr:nvSpPr>
        <xdr:cNvPr id="266" name="テキスト ボックス 265"/>
        <xdr:cNvSpPr txBox="1"/>
      </xdr:nvSpPr>
      <xdr:spPr>
        <a:xfrm>
          <a:off x="13512800" y="953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139065</xdr:rowOff>
    </xdr:from>
    <xdr:to>
      <xdr:col>65</xdr:col>
      <xdr:colOff>53975</xdr:colOff>
      <xdr:row>57</xdr:row>
      <xdr:rowOff>69215</xdr:rowOff>
    </xdr:to>
    <xdr:sp macro="" textlink="">
      <xdr:nvSpPr>
        <xdr:cNvPr id="267" name="楕円 266"/>
        <xdr:cNvSpPr/>
      </xdr:nvSpPr>
      <xdr:spPr>
        <a:xfrm>
          <a:off x="12954000" y="9740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79392</xdr:rowOff>
    </xdr:from>
    <xdr:ext cx="762000" cy="259045"/>
    <xdr:sp macro="" textlink="">
      <xdr:nvSpPr>
        <xdr:cNvPr id="268" name="テキスト ボックス 267"/>
        <xdr:cNvSpPr txBox="1"/>
      </xdr:nvSpPr>
      <xdr:spPr>
        <a:xfrm>
          <a:off x="12623800" y="9509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9" name="正方形/長方形 268"/>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0" name="正方形/長方形 269"/>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1" name="正方形/長方形 270"/>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2" name="正方形/長方形 271"/>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3" name="正方形/長方形 272"/>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4" name="正方形/長方形 273"/>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5" name="正方形/長方形 274"/>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6" name="正方形/長方形 275"/>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7" name="正方形/長方形 276"/>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8" name="正方形/長方形 277"/>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79" name="テキスト ボックス 278"/>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補助費等については、復興関連補助金等もあ</a:t>
          </a:r>
          <a:r>
            <a:rPr lang="ja-JP" altLang="en-US" sz="1100" b="0" i="0" baseline="0">
              <a:solidFill>
                <a:schemeClr val="dk1"/>
              </a:solidFill>
              <a:effectLst/>
              <a:latin typeface="+mn-lt"/>
              <a:ea typeface="+mn-ea"/>
              <a:cs typeface="+mn-cs"/>
            </a:rPr>
            <a:t>り</a:t>
          </a:r>
          <a:r>
            <a:rPr lang="ja-JP" altLang="ja-JP" sz="1100" b="0" i="0" baseline="0">
              <a:solidFill>
                <a:schemeClr val="dk1"/>
              </a:solidFill>
              <a:effectLst/>
              <a:latin typeface="+mn-lt"/>
              <a:ea typeface="+mn-ea"/>
              <a:cs typeface="+mn-cs"/>
            </a:rPr>
            <a:t>類似団体平均値を上回った。</a:t>
          </a:r>
          <a:endParaRPr lang="ja-JP" altLang="ja-JP" sz="1400">
            <a:effectLst/>
          </a:endParaRPr>
        </a:p>
        <a:p>
          <a:pPr rtl="0"/>
          <a:r>
            <a:rPr lang="ja-JP" altLang="ja-JP" sz="1100" b="0" i="0" baseline="0">
              <a:solidFill>
                <a:schemeClr val="dk1"/>
              </a:solidFill>
              <a:effectLst/>
              <a:latin typeface="+mn-lt"/>
              <a:ea typeface="+mn-ea"/>
              <a:cs typeface="+mn-cs"/>
            </a:rPr>
            <a:t>今後も事業経費の負担のあり方や、行政効果を精査し、補助金の廃止、縮小、終期の設定等により整理合理化を図る。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0" name="テキスト ボックス 279"/>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1" name="直線コネクタ 280"/>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2" name="テキスト ボックス 281"/>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3" name="直線コネクタ 282"/>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4" name="テキスト ボックス 283"/>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5" name="直線コネクタ 284"/>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6" name="テキスト ボックス 285"/>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7" name="直線コネクタ 286"/>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8" name="テキスト ボックス 287"/>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89" name="直線コネクタ 288"/>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0" name="テキスト ボックス 289"/>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1" name="直線コネクタ 290"/>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49276</xdr:rowOff>
    </xdr:from>
    <xdr:to>
      <xdr:col>82</xdr:col>
      <xdr:colOff>107950</xdr:colOff>
      <xdr:row>40</xdr:row>
      <xdr:rowOff>149860</xdr:rowOff>
    </xdr:to>
    <xdr:cxnSp macro="">
      <xdr:nvCxnSpPr>
        <xdr:cNvPr id="293" name="直線コネクタ 292"/>
        <xdr:cNvCxnSpPr/>
      </xdr:nvCxnSpPr>
      <xdr:spPr>
        <a:xfrm flipV="1">
          <a:off x="16510000" y="5878576"/>
          <a:ext cx="0" cy="11292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121937</xdr:rowOff>
    </xdr:from>
    <xdr:ext cx="762000" cy="259045"/>
    <xdr:sp macro="" textlink="">
      <xdr:nvSpPr>
        <xdr:cNvPr id="294" name="補助費等最小値テキスト"/>
        <xdr:cNvSpPr txBox="1"/>
      </xdr:nvSpPr>
      <xdr:spPr>
        <a:xfrm>
          <a:off x="16598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149860</xdr:rowOff>
    </xdr:from>
    <xdr:to>
      <xdr:col>82</xdr:col>
      <xdr:colOff>196850</xdr:colOff>
      <xdr:row>40</xdr:row>
      <xdr:rowOff>149860</xdr:rowOff>
    </xdr:to>
    <xdr:cxnSp macro="">
      <xdr:nvCxnSpPr>
        <xdr:cNvPr id="295" name="直線コネクタ 294"/>
        <xdr:cNvCxnSpPr/>
      </xdr:nvCxnSpPr>
      <xdr:spPr>
        <a:xfrm>
          <a:off x="16421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135653</xdr:rowOff>
    </xdr:from>
    <xdr:ext cx="762000" cy="259045"/>
    <xdr:sp macro="" textlink="">
      <xdr:nvSpPr>
        <xdr:cNvPr id="296" name="補助費等最大値テキスト"/>
        <xdr:cNvSpPr txBox="1"/>
      </xdr:nvSpPr>
      <xdr:spPr>
        <a:xfrm>
          <a:off x="16598900" y="5622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49276</xdr:rowOff>
    </xdr:from>
    <xdr:to>
      <xdr:col>82</xdr:col>
      <xdr:colOff>196850</xdr:colOff>
      <xdr:row>34</xdr:row>
      <xdr:rowOff>49276</xdr:rowOff>
    </xdr:to>
    <xdr:cxnSp macro="">
      <xdr:nvCxnSpPr>
        <xdr:cNvPr id="297" name="直線コネクタ 296"/>
        <xdr:cNvCxnSpPr/>
      </xdr:nvCxnSpPr>
      <xdr:spPr>
        <a:xfrm>
          <a:off x="16421100" y="5878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49276</xdr:rowOff>
    </xdr:from>
    <xdr:to>
      <xdr:col>82</xdr:col>
      <xdr:colOff>107950</xdr:colOff>
      <xdr:row>38</xdr:row>
      <xdr:rowOff>99568</xdr:rowOff>
    </xdr:to>
    <xdr:cxnSp macro="">
      <xdr:nvCxnSpPr>
        <xdr:cNvPr id="298" name="直線コネクタ 297"/>
        <xdr:cNvCxnSpPr/>
      </xdr:nvCxnSpPr>
      <xdr:spPr>
        <a:xfrm>
          <a:off x="15671800" y="6221476"/>
          <a:ext cx="838200" cy="393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101871</xdr:rowOff>
    </xdr:from>
    <xdr:ext cx="762000" cy="259045"/>
    <xdr:sp macro="" textlink="">
      <xdr:nvSpPr>
        <xdr:cNvPr id="299" name="補助費等平均値テキスト"/>
        <xdr:cNvSpPr txBox="1"/>
      </xdr:nvSpPr>
      <xdr:spPr>
        <a:xfrm>
          <a:off x="16598900" y="6102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85344</xdr:rowOff>
    </xdr:from>
    <xdr:to>
      <xdr:col>82</xdr:col>
      <xdr:colOff>158750</xdr:colOff>
      <xdr:row>37</xdr:row>
      <xdr:rowOff>15494</xdr:rowOff>
    </xdr:to>
    <xdr:sp macro="" textlink="">
      <xdr:nvSpPr>
        <xdr:cNvPr id="300" name="フローチャート: 判断 299"/>
        <xdr:cNvSpPr/>
      </xdr:nvSpPr>
      <xdr:spPr>
        <a:xfrm>
          <a:off x="164592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49276</xdr:rowOff>
    </xdr:from>
    <xdr:to>
      <xdr:col>78</xdr:col>
      <xdr:colOff>69850</xdr:colOff>
      <xdr:row>37</xdr:row>
      <xdr:rowOff>14986</xdr:rowOff>
    </xdr:to>
    <xdr:cxnSp macro="">
      <xdr:nvCxnSpPr>
        <xdr:cNvPr id="301" name="直線コネクタ 300"/>
        <xdr:cNvCxnSpPr/>
      </xdr:nvCxnSpPr>
      <xdr:spPr>
        <a:xfrm flipV="1">
          <a:off x="14782800" y="6221476"/>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62484</xdr:rowOff>
    </xdr:from>
    <xdr:to>
      <xdr:col>78</xdr:col>
      <xdr:colOff>120650</xdr:colOff>
      <xdr:row>36</xdr:row>
      <xdr:rowOff>164084</xdr:rowOff>
    </xdr:to>
    <xdr:sp macro="" textlink="">
      <xdr:nvSpPr>
        <xdr:cNvPr id="302" name="フローチャート: 判断 301"/>
        <xdr:cNvSpPr/>
      </xdr:nvSpPr>
      <xdr:spPr>
        <a:xfrm>
          <a:off x="15621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148861</xdr:rowOff>
    </xdr:from>
    <xdr:ext cx="736600" cy="259045"/>
    <xdr:sp macro="" textlink="">
      <xdr:nvSpPr>
        <xdr:cNvPr id="303" name="テキスト ボックス 302"/>
        <xdr:cNvSpPr txBox="1"/>
      </xdr:nvSpPr>
      <xdr:spPr>
        <a:xfrm>
          <a:off x="15290800" y="63210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14986</xdr:rowOff>
    </xdr:from>
    <xdr:to>
      <xdr:col>73</xdr:col>
      <xdr:colOff>180975</xdr:colOff>
      <xdr:row>37</xdr:row>
      <xdr:rowOff>60706</xdr:rowOff>
    </xdr:to>
    <xdr:cxnSp macro="">
      <xdr:nvCxnSpPr>
        <xdr:cNvPr id="304" name="直線コネクタ 303"/>
        <xdr:cNvCxnSpPr/>
      </xdr:nvCxnSpPr>
      <xdr:spPr>
        <a:xfrm flipV="1">
          <a:off x="13893800" y="635863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67056</xdr:rowOff>
    </xdr:from>
    <xdr:to>
      <xdr:col>74</xdr:col>
      <xdr:colOff>31750</xdr:colOff>
      <xdr:row>36</xdr:row>
      <xdr:rowOff>168656</xdr:rowOff>
    </xdr:to>
    <xdr:sp macro="" textlink="">
      <xdr:nvSpPr>
        <xdr:cNvPr id="305" name="フローチャート: 判断 304"/>
        <xdr:cNvSpPr/>
      </xdr:nvSpPr>
      <xdr:spPr>
        <a:xfrm>
          <a:off x="14732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7383</xdr:rowOff>
    </xdr:from>
    <xdr:ext cx="762000" cy="259045"/>
    <xdr:sp macro="" textlink="">
      <xdr:nvSpPr>
        <xdr:cNvPr id="306" name="テキスト ボックス 305"/>
        <xdr:cNvSpPr txBox="1"/>
      </xdr:nvSpPr>
      <xdr:spPr>
        <a:xfrm>
          <a:off x="14401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37846</xdr:rowOff>
    </xdr:from>
    <xdr:to>
      <xdr:col>69</xdr:col>
      <xdr:colOff>92075</xdr:colOff>
      <xdr:row>37</xdr:row>
      <xdr:rowOff>60706</xdr:rowOff>
    </xdr:to>
    <xdr:cxnSp macro="">
      <xdr:nvCxnSpPr>
        <xdr:cNvPr id="307" name="直線コネクタ 306"/>
        <xdr:cNvCxnSpPr/>
      </xdr:nvCxnSpPr>
      <xdr:spPr>
        <a:xfrm>
          <a:off x="13004800" y="638149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85344</xdr:rowOff>
    </xdr:from>
    <xdr:to>
      <xdr:col>69</xdr:col>
      <xdr:colOff>142875</xdr:colOff>
      <xdr:row>37</xdr:row>
      <xdr:rowOff>15494</xdr:rowOff>
    </xdr:to>
    <xdr:sp macro="" textlink="">
      <xdr:nvSpPr>
        <xdr:cNvPr id="308" name="フローチャート: 判断 307"/>
        <xdr:cNvSpPr/>
      </xdr:nvSpPr>
      <xdr:spPr>
        <a:xfrm>
          <a:off x="13843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25671</xdr:rowOff>
    </xdr:from>
    <xdr:ext cx="762000" cy="259045"/>
    <xdr:sp macro="" textlink="">
      <xdr:nvSpPr>
        <xdr:cNvPr id="309" name="テキスト ボックス 308"/>
        <xdr:cNvSpPr txBox="1"/>
      </xdr:nvSpPr>
      <xdr:spPr>
        <a:xfrm>
          <a:off x="13512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117348</xdr:rowOff>
    </xdr:from>
    <xdr:to>
      <xdr:col>65</xdr:col>
      <xdr:colOff>53975</xdr:colOff>
      <xdr:row>37</xdr:row>
      <xdr:rowOff>47498</xdr:rowOff>
    </xdr:to>
    <xdr:sp macro="" textlink="">
      <xdr:nvSpPr>
        <xdr:cNvPr id="310" name="フローチャート: 判断 309"/>
        <xdr:cNvSpPr/>
      </xdr:nvSpPr>
      <xdr:spPr>
        <a:xfrm>
          <a:off x="12954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57675</xdr:rowOff>
    </xdr:from>
    <xdr:ext cx="762000" cy="259045"/>
    <xdr:sp macro="" textlink="">
      <xdr:nvSpPr>
        <xdr:cNvPr id="311" name="テキスト ボックス 310"/>
        <xdr:cNvSpPr txBox="1"/>
      </xdr:nvSpPr>
      <xdr:spPr>
        <a:xfrm>
          <a:off x="12623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2" name="テキスト ボックス 31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3" name="テキスト ボックス 31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4" name="テキスト ボックス 31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5" name="テキスト ボックス 31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6" name="テキスト ボックス 31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48768</xdr:rowOff>
    </xdr:from>
    <xdr:to>
      <xdr:col>82</xdr:col>
      <xdr:colOff>158750</xdr:colOff>
      <xdr:row>38</xdr:row>
      <xdr:rowOff>150368</xdr:rowOff>
    </xdr:to>
    <xdr:sp macro="" textlink="">
      <xdr:nvSpPr>
        <xdr:cNvPr id="317" name="楕円 316"/>
        <xdr:cNvSpPr/>
      </xdr:nvSpPr>
      <xdr:spPr>
        <a:xfrm>
          <a:off x="16459200" y="6563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20845</xdr:rowOff>
    </xdr:from>
    <xdr:ext cx="762000" cy="259045"/>
    <xdr:sp macro="" textlink="">
      <xdr:nvSpPr>
        <xdr:cNvPr id="318" name="補助費等該当値テキスト"/>
        <xdr:cNvSpPr txBox="1"/>
      </xdr:nvSpPr>
      <xdr:spPr>
        <a:xfrm>
          <a:off x="16598900" y="6535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169926</xdr:rowOff>
    </xdr:from>
    <xdr:to>
      <xdr:col>78</xdr:col>
      <xdr:colOff>120650</xdr:colOff>
      <xdr:row>36</xdr:row>
      <xdr:rowOff>100076</xdr:rowOff>
    </xdr:to>
    <xdr:sp macro="" textlink="">
      <xdr:nvSpPr>
        <xdr:cNvPr id="319" name="楕円 318"/>
        <xdr:cNvSpPr/>
      </xdr:nvSpPr>
      <xdr:spPr>
        <a:xfrm>
          <a:off x="156210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110253</xdr:rowOff>
    </xdr:from>
    <xdr:ext cx="736600" cy="259045"/>
    <xdr:sp macro="" textlink="">
      <xdr:nvSpPr>
        <xdr:cNvPr id="320" name="テキスト ボックス 319"/>
        <xdr:cNvSpPr txBox="1"/>
      </xdr:nvSpPr>
      <xdr:spPr>
        <a:xfrm>
          <a:off x="15290800" y="5939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135636</xdr:rowOff>
    </xdr:from>
    <xdr:to>
      <xdr:col>74</xdr:col>
      <xdr:colOff>31750</xdr:colOff>
      <xdr:row>37</xdr:row>
      <xdr:rowOff>65786</xdr:rowOff>
    </xdr:to>
    <xdr:sp macro="" textlink="">
      <xdr:nvSpPr>
        <xdr:cNvPr id="321" name="楕円 320"/>
        <xdr:cNvSpPr/>
      </xdr:nvSpPr>
      <xdr:spPr>
        <a:xfrm>
          <a:off x="147320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50563</xdr:rowOff>
    </xdr:from>
    <xdr:ext cx="762000" cy="259045"/>
    <xdr:sp macro="" textlink="">
      <xdr:nvSpPr>
        <xdr:cNvPr id="322" name="テキスト ボックス 321"/>
        <xdr:cNvSpPr txBox="1"/>
      </xdr:nvSpPr>
      <xdr:spPr>
        <a:xfrm>
          <a:off x="14401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9906</xdr:rowOff>
    </xdr:from>
    <xdr:to>
      <xdr:col>69</xdr:col>
      <xdr:colOff>142875</xdr:colOff>
      <xdr:row>37</xdr:row>
      <xdr:rowOff>111506</xdr:rowOff>
    </xdr:to>
    <xdr:sp macro="" textlink="">
      <xdr:nvSpPr>
        <xdr:cNvPr id="323" name="楕円 322"/>
        <xdr:cNvSpPr/>
      </xdr:nvSpPr>
      <xdr:spPr>
        <a:xfrm>
          <a:off x="138430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96283</xdr:rowOff>
    </xdr:from>
    <xdr:ext cx="762000" cy="259045"/>
    <xdr:sp macro="" textlink="">
      <xdr:nvSpPr>
        <xdr:cNvPr id="324" name="テキスト ボックス 323"/>
        <xdr:cNvSpPr txBox="1"/>
      </xdr:nvSpPr>
      <xdr:spPr>
        <a:xfrm>
          <a:off x="13512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158496</xdr:rowOff>
    </xdr:from>
    <xdr:to>
      <xdr:col>65</xdr:col>
      <xdr:colOff>53975</xdr:colOff>
      <xdr:row>37</xdr:row>
      <xdr:rowOff>88646</xdr:rowOff>
    </xdr:to>
    <xdr:sp macro="" textlink="">
      <xdr:nvSpPr>
        <xdr:cNvPr id="325" name="楕円 324"/>
        <xdr:cNvSpPr/>
      </xdr:nvSpPr>
      <xdr:spPr>
        <a:xfrm>
          <a:off x="129540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73423</xdr:rowOff>
    </xdr:from>
    <xdr:ext cx="762000" cy="259045"/>
    <xdr:sp macro="" textlink="">
      <xdr:nvSpPr>
        <xdr:cNvPr id="326" name="テキスト ボックス 325"/>
        <xdr:cNvSpPr txBox="1"/>
      </xdr:nvSpPr>
      <xdr:spPr>
        <a:xfrm>
          <a:off x="12623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7" name="正方形/長方形 32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8" name="正方形/長方形 32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9" name="正方形/長方形 32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0" name="正方形/長方形 32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1" name="正方形/長方形 33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2" name="正方形/長方形 33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3" name="正方形/長方形 33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4" name="正方形/長方形 33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5" name="正方形/長方形 33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6" name="正方形/長方形 33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7" name="テキスト ボックス 33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公債費は減少してきて、わずかに類似団体を下回った。復興関連補助事業の縮小に伴い地方債発行額が増加しており、地方債発行抑制を行いながらも、計画的な地方債の発行に努める。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38" name="テキスト ボックス 33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9" name="直線コネクタ 33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0" name="テキスト ボックス 33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1" name="直線コネクタ 340"/>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2" name="テキスト ボックス 341"/>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3" name="直線コネクタ 342"/>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4" name="テキスト ボックス 343"/>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5" name="直線コネクタ 344"/>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6" name="テキスト ボックス 345"/>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7" name="直線コネクタ 346"/>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8" name="テキスト ボックス 347"/>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49" name="直線コネクタ 348"/>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0" name="テキスト ボックス 349"/>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1" name="直線コネクタ 350"/>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130810</xdr:rowOff>
    </xdr:from>
    <xdr:to>
      <xdr:col>24</xdr:col>
      <xdr:colOff>25400</xdr:colOff>
      <xdr:row>81</xdr:row>
      <xdr:rowOff>35561</xdr:rowOff>
    </xdr:to>
    <xdr:cxnSp macro="">
      <xdr:nvCxnSpPr>
        <xdr:cNvPr id="353" name="直線コネクタ 352"/>
        <xdr:cNvCxnSpPr/>
      </xdr:nvCxnSpPr>
      <xdr:spPr>
        <a:xfrm flipV="1">
          <a:off x="4826000" y="12646660"/>
          <a:ext cx="0" cy="12763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7638</xdr:rowOff>
    </xdr:from>
    <xdr:ext cx="762000" cy="259045"/>
    <xdr:sp macro="" textlink="">
      <xdr:nvSpPr>
        <xdr:cNvPr id="354" name="公債費最小値テキスト"/>
        <xdr:cNvSpPr txBox="1"/>
      </xdr:nvSpPr>
      <xdr:spPr>
        <a:xfrm>
          <a:off x="4914900" y="13895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35561</xdr:rowOff>
    </xdr:from>
    <xdr:to>
      <xdr:col>24</xdr:col>
      <xdr:colOff>114300</xdr:colOff>
      <xdr:row>81</xdr:row>
      <xdr:rowOff>35561</xdr:rowOff>
    </xdr:to>
    <xdr:cxnSp macro="">
      <xdr:nvCxnSpPr>
        <xdr:cNvPr id="355" name="直線コネクタ 354"/>
        <xdr:cNvCxnSpPr/>
      </xdr:nvCxnSpPr>
      <xdr:spPr>
        <a:xfrm>
          <a:off x="4737100" y="13923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45737</xdr:rowOff>
    </xdr:from>
    <xdr:ext cx="762000" cy="259045"/>
    <xdr:sp macro="" textlink="">
      <xdr:nvSpPr>
        <xdr:cNvPr id="356" name="公債費最大値テキスト"/>
        <xdr:cNvSpPr txBox="1"/>
      </xdr:nvSpPr>
      <xdr:spPr>
        <a:xfrm>
          <a:off x="4914900" y="1239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130810</xdr:rowOff>
    </xdr:from>
    <xdr:to>
      <xdr:col>24</xdr:col>
      <xdr:colOff>114300</xdr:colOff>
      <xdr:row>73</xdr:row>
      <xdr:rowOff>130810</xdr:rowOff>
    </xdr:to>
    <xdr:cxnSp macro="">
      <xdr:nvCxnSpPr>
        <xdr:cNvPr id="357" name="直線コネクタ 356"/>
        <xdr:cNvCxnSpPr/>
      </xdr:nvCxnSpPr>
      <xdr:spPr>
        <a:xfrm>
          <a:off x="4737100" y="12646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153670</xdr:rowOff>
    </xdr:from>
    <xdr:to>
      <xdr:col>24</xdr:col>
      <xdr:colOff>25400</xdr:colOff>
      <xdr:row>77</xdr:row>
      <xdr:rowOff>1270</xdr:rowOff>
    </xdr:to>
    <xdr:cxnSp macro="">
      <xdr:nvCxnSpPr>
        <xdr:cNvPr id="358" name="直線コネクタ 357"/>
        <xdr:cNvCxnSpPr/>
      </xdr:nvCxnSpPr>
      <xdr:spPr>
        <a:xfrm flipV="1">
          <a:off x="3987800" y="1318387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86377</xdr:rowOff>
    </xdr:from>
    <xdr:ext cx="762000" cy="259045"/>
    <xdr:sp macro="" textlink="">
      <xdr:nvSpPr>
        <xdr:cNvPr id="359" name="公債費平均値テキスト"/>
        <xdr:cNvSpPr txBox="1"/>
      </xdr:nvSpPr>
      <xdr:spPr>
        <a:xfrm>
          <a:off x="4914900" y="13116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60" name="フローチャート: 判断 359"/>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1270</xdr:rowOff>
    </xdr:from>
    <xdr:to>
      <xdr:col>19</xdr:col>
      <xdr:colOff>187325</xdr:colOff>
      <xdr:row>77</xdr:row>
      <xdr:rowOff>5080</xdr:rowOff>
    </xdr:to>
    <xdr:cxnSp macro="">
      <xdr:nvCxnSpPr>
        <xdr:cNvPr id="361" name="直線コネクタ 360"/>
        <xdr:cNvCxnSpPr/>
      </xdr:nvCxnSpPr>
      <xdr:spPr>
        <a:xfrm flipV="1">
          <a:off x="3098800" y="132029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80011</xdr:rowOff>
    </xdr:from>
    <xdr:to>
      <xdr:col>20</xdr:col>
      <xdr:colOff>38100</xdr:colOff>
      <xdr:row>77</xdr:row>
      <xdr:rowOff>10161</xdr:rowOff>
    </xdr:to>
    <xdr:sp macro="" textlink="">
      <xdr:nvSpPr>
        <xdr:cNvPr id="362" name="フローチャート: 判断 361"/>
        <xdr:cNvSpPr/>
      </xdr:nvSpPr>
      <xdr:spPr>
        <a:xfrm>
          <a:off x="3937000" y="13110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20337</xdr:rowOff>
    </xdr:from>
    <xdr:ext cx="736600" cy="259045"/>
    <xdr:sp macro="" textlink="">
      <xdr:nvSpPr>
        <xdr:cNvPr id="363" name="テキスト ボックス 362"/>
        <xdr:cNvSpPr txBox="1"/>
      </xdr:nvSpPr>
      <xdr:spPr>
        <a:xfrm>
          <a:off x="3606800" y="128790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5080</xdr:rowOff>
    </xdr:from>
    <xdr:to>
      <xdr:col>15</xdr:col>
      <xdr:colOff>98425</xdr:colOff>
      <xdr:row>77</xdr:row>
      <xdr:rowOff>20320</xdr:rowOff>
    </xdr:to>
    <xdr:cxnSp macro="">
      <xdr:nvCxnSpPr>
        <xdr:cNvPr id="364" name="直線コネクタ 363"/>
        <xdr:cNvCxnSpPr/>
      </xdr:nvCxnSpPr>
      <xdr:spPr>
        <a:xfrm flipV="1">
          <a:off x="2209800" y="1320673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140970</xdr:rowOff>
    </xdr:from>
    <xdr:to>
      <xdr:col>15</xdr:col>
      <xdr:colOff>149225</xdr:colOff>
      <xdr:row>77</xdr:row>
      <xdr:rowOff>71120</xdr:rowOff>
    </xdr:to>
    <xdr:sp macro="" textlink="">
      <xdr:nvSpPr>
        <xdr:cNvPr id="365" name="フローチャート: 判断 364"/>
        <xdr:cNvSpPr/>
      </xdr:nvSpPr>
      <xdr:spPr>
        <a:xfrm>
          <a:off x="3048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55897</xdr:rowOff>
    </xdr:from>
    <xdr:ext cx="762000" cy="259045"/>
    <xdr:sp macro="" textlink="">
      <xdr:nvSpPr>
        <xdr:cNvPr id="366" name="テキスト ボックス 365"/>
        <xdr:cNvSpPr txBox="1"/>
      </xdr:nvSpPr>
      <xdr:spPr>
        <a:xfrm>
          <a:off x="2717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12700</xdr:rowOff>
    </xdr:from>
    <xdr:to>
      <xdr:col>11</xdr:col>
      <xdr:colOff>9525</xdr:colOff>
      <xdr:row>77</xdr:row>
      <xdr:rowOff>20320</xdr:rowOff>
    </xdr:to>
    <xdr:cxnSp macro="">
      <xdr:nvCxnSpPr>
        <xdr:cNvPr id="367" name="直線コネクタ 366"/>
        <xdr:cNvCxnSpPr/>
      </xdr:nvCxnSpPr>
      <xdr:spPr>
        <a:xfrm>
          <a:off x="1320800" y="1321435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11430</xdr:rowOff>
    </xdr:from>
    <xdr:to>
      <xdr:col>11</xdr:col>
      <xdr:colOff>60325</xdr:colOff>
      <xdr:row>77</xdr:row>
      <xdr:rowOff>113030</xdr:rowOff>
    </xdr:to>
    <xdr:sp macro="" textlink="">
      <xdr:nvSpPr>
        <xdr:cNvPr id="368" name="フローチャート: 判断 367"/>
        <xdr:cNvSpPr/>
      </xdr:nvSpPr>
      <xdr:spPr>
        <a:xfrm>
          <a:off x="2159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97807</xdr:rowOff>
    </xdr:from>
    <xdr:ext cx="762000" cy="259045"/>
    <xdr:sp macro="" textlink="">
      <xdr:nvSpPr>
        <xdr:cNvPr id="369" name="テキスト ボックス 368"/>
        <xdr:cNvSpPr txBox="1"/>
      </xdr:nvSpPr>
      <xdr:spPr>
        <a:xfrm>
          <a:off x="18288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167639</xdr:rowOff>
    </xdr:from>
    <xdr:to>
      <xdr:col>6</xdr:col>
      <xdr:colOff>171450</xdr:colOff>
      <xdr:row>77</xdr:row>
      <xdr:rowOff>97789</xdr:rowOff>
    </xdr:to>
    <xdr:sp macro="" textlink="">
      <xdr:nvSpPr>
        <xdr:cNvPr id="370" name="フローチャート: 判断 369"/>
        <xdr:cNvSpPr/>
      </xdr:nvSpPr>
      <xdr:spPr>
        <a:xfrm>
          <a:off x="1270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82566</xdr:rowOff>
    </xdr:from>
    <xdr:ext cx="762000" cy="259045"/>
    <xdr:sp macro="" textlink="">
      <xdr:nvSpPr>
        <xdr:cNvPr id="371" name="テキスト ボックス 370"/>
        <xdr:cNvSpPr txBox="1"/>
      </xdr:nvSpPr>
      <xdr:spPr>
        <a:xfrm>
          <a:off x="939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2" name="テキスト ボックス 371"/>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3" name="テキスト ボックス 372"/>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4" name="テキスト ボックス 373"/>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5" name="テキスト ボックス 374"/>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6" name="テキスト ボックス 375"/>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102870</xdr:rowOff>
    </xdr:from>
    <xdr:to>
      <xdr:col>24</xdr:col>
      <xdr:colOff>76200</xdr:colOff>
      <xdr:row>77</xdr:row>
      <xdr:rowOff>33020</xdr:rowOff>
    </xdr:to>
    <xdr:sp macro="" textlink="">
      <xdr:nvSpPr>
        <xdr:cNvPr id="377" name="楕円 376"/>
        <xdr:cNvSpPr/>
      </xdr:nvSpPr>
      <xdr:spPr>
        <a:xfrm>
          <a:off x="4775200" y="1313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119397</xdr:rowOff>
    </xdr:from>
    <xdr:ext cx="762000" cy="259045"/>
    <xdr:sp macro="" textlink="">
      <xdr:nvSpPr>
        <xdr:cNvPr id="378" name="公債費該当値テキスト"/>
        <xdr:cNvSpPr txBox="1"/>
      </xdr:nvSpPr>
      <xdr:spPr>
        <a:xfrm>
          <a:off x="4914900" y="12978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121920</xdr:rowOff>
    </xdr:from>
    <xdr:to>
      <xdr:col>20</xdr:col>
      <xdr:colOff>38100</xdr:colOff>
      <xdr:row>77</xdr:row>
      <xdr:rowOff>52070</xdr:rowOff>
    </xdr:to>
    <xdr:sp macro="" textlink="">
      <xdr:nvSpPr>
        <xdr:cNvPr id="379" name="楕円 378"/>
        <xdr:cNvSpPr/>
      </xdr:nvSpPr>
      <xdr:spPr>
        <a:xfrm>
          <a:off x="3937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36847</xdr:rowOff>
    </xdr:from>
    <xdr:ext cx="736600" cy="259045"/>
    <xdr:sp macro="" textlink="">
      <xdr:nvSpPr>
        <xdr:cNvPr id="380" name="テキスト ボックス 379"/>
        <xdr:cNvSpPr txBox="1"/>
      </xdr:nvSpPr>
      <xdr:spPr>
        <a:xfrm>
          <a:off x="3606800" y="13238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125730</xdr:rowOff>
    </xdr:from>
    <xdr:to>
      <xdr:col>15</xdr:col>
      <xdr:colOff>149225</xdr:colOff>
      <xdr:row>77</xdr:row>
      <xdr:rowOff>55880</xdr:rowOff>
    </xdr:to>
    <xdr:sp macro="" textlink="">
      <xdr:nvSpPr>
        <xdr:cNvPr id="381" name="楕円 380"/>
        <xdr:cNvSpPr/>
      </xdr:nvSpPr>
      <xdr:spPr>
        <a:xfrm>
          <a:off x="3048000" y="13155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66057</xdr:rowOff>
    </xdr:from>
    <xdr:ext cx="762000" cy="259045"/>
    <xdr:sp macro="" textlink="">
      <xdr:nvSpPr>
        <xdr:cNvPr id="382" name="テキスト ボックス 381"/>
        <xdr:cNvSpPr txBox="1"/>
      </xdr:nvSpPr>
      <xdr:spPr>
        <a:xfrm>
          <a:off x="2717800" y="12924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140970</xdr:rowOff>
    </xdr:from>
    <xdr:to>
      <xdr:col>11</xdr:col>
      <xdr:colOff>60325</xdr:colOff>
      <xdr:row>77</xdr:row>
      <xdr:rowOff>71120</xdr:rowOff>
    </xdr:to>
    <xdr:sp macro="" textlink="">
      <xdr:nvSpPr>
        <xdr:cNvPr id="383" name="楕円 382"/>
        <xdr:cNvSpPr/>
      </xdr:nvSpPr>
      <xdr:spPr>
        <a:xfrm>
          <a:off x="2159000" y="1317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81297</xdr:rowOff>
    </xdr:from>
    <xdr:ext cx="762000" cy="259045"/>
    <xdr:sp macro="" textlink="">
      <xdr:nvSpPr>
        <xdr:cNvPr id="384" name="テキスト ボックス 383"/>
        <xdr:cNvSpPr txBox="1"/>
      </xdr:nvSpPr>
      <xdr:spPr>
        <a:xfrm>
          <a:off x="1828800" y="1294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133350</xdr:rowOff>
    </xdr:from>
    <xdr:to>
      <xdr:col>6</xdr:col>
      <xdr:colOff>171450</xdr:colOff>
      <xdr:row>77</xdr:row>
      <xdr:rowOff>63500</xdr:rowOff>
    </xdr:to>
    <xdr:sp macro="" textlink="">
      <xdr:nvSpPr>
        <xdr:cNvPr id="385" name="楕円 384"/>
        <xdr:cNvSpPr/>
      </xdr:nvSpPr>
      <xdr:spPr>
        <a:xfrm>
          <a:off x="1270000" y="1316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73677</xdr:rowOff>
    </xdr:from>
    <xdr:ext cx="762000" cy="259045"/>
    <xdr:sp macro="" textlink="">
      <xdr:nvSpPr>
        <xdr:cNvPr id="386" name="テキスト ボックス 385"/>
        <xdr:cNvSpPr txBox="1"/>
      </xdr:nvSpPr>
      <xdr:spPr>
        <a:xfrm>
          <a:off x="939800" y="1293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7" name="正方形/長方形 386"/>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8" name="正方形/長方形 387"/>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9" name="正方形/長方形 388"/>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0" name="正方形/長方形 389"/>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1" name="正方形/長方形 390"/>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2" name="正方形/長方形 391"/>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3" name="正方形/長方形 392"/>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4" name="正方形/長方形 393"/>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5" name="正方形/長方形 394"/>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6" name="正方形/長方形 395"/>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7" name="テキスト ボックス 396"/>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公債費以外に係る経常収支比率は、昨年度と比べ</a:t>
          </a:r>
          <a:r>
            <a:rPr lang="en-US" altLang="ja-JP" sz="1100" b="0" i="0" baseline="0">
              <a:solidFill>
                <a:schemeClr val="dk1"/>
              </a:solidFill>
              <a:effectLst/>
              <a:latin typeface="+mn-lt"/>
              <a:ea typeface="+mn-ea"/>
              <a:cs typeface="+mn-cs"/>
            </a:rPr>
            <a:t>10.2</a:t>
          </a:r>
          <a:r>
            <a:rPr lang="ja-JP" altLang="ja-JP" sz="1100" b="0" i="0" baseline="0">
              <a:solidFill>
                <a:schemeClr val="dk1"/>
              </a:solidFill>
              <a:effectLst/>
              <a:latin typeface="+mn-lt"/>
              <a:ea typeface="+mn-ea"/>
              <a:cs typeface="+mn-cs"/>
            </a:rPr>
            <a:t>ポイント上回り、類似団体平均を上回った。</a:t>
          </a:r>
          <a:endParaRPr lang="ja-JP" altLang="ja-JP" sz="1400">
            <a:effectLst/>
          </a:endParaRPr>
        </a:p>
        <a:p>
          <a:pPr rtl="0"/>
          <a:r>
            <a:rPr lang="ja-JP" altLang="ja-JP" sz="1100" b="0" i="0" baseline="0">
              <a:solidFill>
                <a:schemeClr val="dk1"/>
              </a:solidFill>
              <a:effectLst/>
              <a:latin typeface="+mn-lt"/>
              <a:ea typeface="+mn-ea"/>
              <a:cs typeface="+mn-cs"/>
            </a:rPr>
            <a:t>今後とも、事務事業について精緻に見直しを図り経費削減に努めていく。</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398" name="テキスト ボックス 397"/>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9" name="直線コネクタ 398"/>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0" name="テキスト ボックス 399"/>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1" name="直線コネクタ 400"/>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2" name="テキスト ボックス 401"/>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3" name="直線コネクタ 402"/>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4" name="テキスト ボックス 403"/>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5" name="直線コネクタ 404"/>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6" name="テキスト ボックス 405"/>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7" name="直線コネクタ 406"/>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08" name="テキスト ボックス 407"/>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09" name="直線コネクタ 408"/>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0" name="テキスト ボックス 409"/>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1" name="直線コネクタ 410"/>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2" name="テキスト ボックス 411"/>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3"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157480</xdr:rowOff>
    </xdr:from>
    <xdr:to>
      <xdr:col>82</xdr:col>
      <xdr:colOff>107950</xdr:colOff>
      <xdr:row>82</xdr:row>
      <xdr:rowOff>58420</xdr:rowOff>
    </xdr:to>
    <xdr:cxnSp macro="">
      <xdr:nvCxnSpPr>
        <xdr:cNvPr id="414" name="直線コネクタ 413"/>
        <xdr:cNvCxnSpPr/>
      </xdr:nvCxnSpPr>
      <xdr:spPr>
        <a:xfrm flipV="1">
          <a:off x="16510000" y="12673330"/>
          <a:ext cx="0" cy="1443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30497</xdr:rowOff>
    </xdr:from>
    <xdr:ext cx="762000" cy="259045"/>
    <xdr:sp macro="" textlink="">
      <xdr:nvSpPr>
        <xdr:cNvPr id="415" name="公債費以外最小値テキスト"/>
        <xdr:cNvSpPr txBox="1"/>
      </xdr:nvSpPr>
      <xdr:spPr>
        <a:xfrm>
          <a:off x="16598900" y="14089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58420</xdr:rowOff>
    </xdr:from>
    <xdr:to>
      <xdr:col>82</xdr:col>
      <xdr:colOff>196850</xdr:colOff>
      <xdr:row>82</xdr:row>
      <xdr:rowOff>58420</xdr:rowOff>
    </xdr:to>
    <xdr:cxnSp macro="">
      <xdr:nvCxnSpPr>
        <xdr:cNvPr id="416" name="直線コネクタ 415"/>
        <xdr:cNvCxnSpPr/>
      </xdr:nvCxnSpPr>
      <xdr:spPr>
        <a:xfrm>
          <a:off x="16421100" y="14117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72407</xdr:rowOff>
    </xdr:from>
    <xdr:ext cx="762000" cy="259045"/>
    <xdr:sp macro="" textlink="">
      <xdr:nvSpPr>
        <xdr:cNvPr id="417" name="公債費以外最大値テキスト"/>
        <xdr:cNvSpPr txBox="1"/>
      </xdr:nvSpPr>
      <xdr:spPr>
        <a:xfrm>
          <a:off x="16598900" y="12416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157480</xdr:rowOff>
    </xdr:from>
    <xdr:to>
      <xdr:col>82</xdr:col>
      <xdr:colOff>196850</xdr:colOff>
      <xdr:row>73</xdr:row>
      <xdr:rowOff>157480</xdr:rowOff>
    </xdr:to>
    <xdr:cxnSp macro="">
      <xdr:nvCxnSpPr>
        <xdr:cNvPr id="418" name="直線コネクタ 417"/>
        <xdr:cNvCxnSpPr/>
      </xdr:nvCxnSpPr>
      <xdr:spPr>
        <a:xfrm>
          <a:off x="16421100" y="12673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138430</xdr:rowOff>
    </xdr:from>
    <xdr:to>
      <xdr:col>82</xdr:col>
      <xdr:colOff>107950</xdr:colOff>
      <xdr:row>80</xdr:row>
      <xdr:rowOff>12700</xdr:rowOff>
    </xdr:to>
    <xdr:cxnSp macro="">
      <xdr:nvCxnSpPr>
        <xdr:cNvPr id="419" name="直線コネクタ 418"/>
        <xdr:cNvCxnSpPr/>
      </xdr:nvCxnSpPr>
      <xdr:spPr>
        <a:xfrm>
          <a:off x="15671800" y="13340080"/>
          <a:ext cx="838200" cy="388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54627</xdr:rowOff>
    </xdr:from>
    <xdr:ext cx="762000" cy="259045"/>
    <xdr:sp macro="" textlink="">
      <xdr:nvSpPr>
        <xdr:cNvPr id="420" name="公債費以外平均値テキスト"/>
        <xdr:cNvSpPr txBox="1"/>
      </xdr:nvSpPr>
      <xdr:spPr>
        <a:xfrm>
          <a:off x="16598900" y="1325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38100</xdr:rowOff>
    </xdr:from>
    <xdr:to>
      <xdr:col>82</xdr:col>
      <xdr:colOff>158750</xdr:colOff>
      <xdr:row>78</xdr:row>
      <xdr:rowOff>139700</xdr:rowOff>
    </xdr:to>
    <xdr:sp macro="" textlink="">
      <xdr:nvSpPr>
        <xdr:cNvPr id="421" name="フローチャート: 判断 420"/>
        <xdr:cNvSpPr/>
      </xdr:nvSpPr>
      <xdr:spPr>
        <a:xfrm>
          <a:off x="164592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138430</xdr:rowOff>
    </xdr:from>
    <xdr:to>
      <xdr:col>78</xdr:col>
      <xdr:colOff>69850</xdr:colOff>
      <xdr:row>79</xdr:row>
      <xdr:rowOff>1270</xdr:rowOff>
    </xdr:to>
    <xdr:cxnSp macro="">
      <xdr:nvCxnSpPr>
        <xdr:cNvPr id="422" name="直線コネクタ 421"/>
        <xdr:cNvCxnSpPr/>
      </xdr:nvCxnSpPr>
      <xdr:spPr>
        <a:xfrm flipV="1">
          <a:off x="14782800" y="13340080"/>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106680</xdr:rowOff>
    </xdr:from>
    <xdr:to>
      <xdr:col>78</xdr:col>
      <xdr:colOff>120650</xdr:colOff>
      <xdr:row>78</xdr:row>
      <xdr:rowOff>36830</xdr:rowOff>
    </xdr:to>
    <xdr:sp macro="" textlink="">
      <xdr:nvSpPr>
        <xdr:cNvPr id="423" name="フローチャート: 判断 422"/>
        <xdr:cNvSpPr/>
      </xdr:nvSpPr>
      <xdr:spPr>
        <a:xfrm>
          <a:off x="15621000" y="1330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21607</xdr:rowOff>
    </xdr:from>
    <xdr:ext cx="736600" cy="259045"/>
    <xdr:sp macro="" textlink="">
      <xdr:nvSpPr>
        <xdr:cNvPr id="424" name="テキスト ボックス 423"/>
        <xdr:cNvSpPr txBox="1"/>
      </xdr:nvSpPr>
      <xdr:spPr>
        <a:xfrm>
          <a:off x="15290800" y="133947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1270</xdr:rowOff>
    </xdr:from>
    <xdr:to>
      <xdr:col>73</xdr:col>
      <xdr:colOff>180975</xdr:colOff>
      <xdr:row>80</xdr:row>
      <xdr:rowOff>130811</xdr:rowOff>
    </xdr:to>
    <xdr:cxnSp macro="">
      <xdr:nvCxnSpPr>
        <xdr:cNvPr id="425" name="直線コネクタ 424"/>
        <xdr:cNvCxnSpPr/>
      </xdr:nvCxnSpPr>
      <xdr:spPr>
        <a:xfrm flipV="1">
          <a:off x="13893800" y="13545820"/>
          <a:ext cx="889000" cy="300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95250</xdr:rowOff>
    </xdr:from>
    <xdr:to>
      <xdr:col>74</xdr:col>
      <xdr:colOff>31750</xdr:colOff>
      <xdr:row>79</xdr:row>
      <xdr:rowOff>25400</xdr:rowOff>
    </xdr:to>
    <xdr:sp macro="" textlink="">
      <xdr:nvSpPr>
        <xdr:cNvPr id="426" name="フローチャート: 判断 425"/>
        <xdr:cNvSpPr/>
      </xdr:nvSpPr>
      <xdr:spPr>
        <a:xfrm>
          <a:off x="14732000" y="1346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35577</xdr:rowOff>
    </xdr:from>
    <xdr:ext cx="762000" cy="259045"/>
    <xdr:sp macro="" textlink="">
      <xdr:nvSpPr>
        <xdr:cNvPr id="427" name="テキスト ボックス 426"/>
        <xdr:cNvSpPr txBox="1"/>
      </xdr:nvSpPr>
      <xdr:spPr>
        <a:xfrm>
          <a:off x="14401800" y="13237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80</xdr:row>
      <xdr:rowOff>130811</xdr:rowOff>
    </xdr:from>
    <xdr:to>
      <xdr:col>69</xdr:col>
      <xdr:colOff>92075</xdr:colOff>
      <xdr:row>81</xdr:row>
      <xdr:rowOff>20320</xdr:rowOff>
    </xdr:to>
    <xdr:cxnSp macro="">
      <xdr:nvCxnSpPr>
        <xdr:cNvPr id="428" name="直線コネクタ 427"/>
        <xdr:cNvCxnSpPr/>
      </xdr:nvCxnSpPr>
      <xdr:spPr>
        <a:xfrm flipV="1">
          <a:off x="13004800" y="13846811"/>
          <a:ext cx="8890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114300</xdr:rowOff>
    </xdr:from>
    <xdr:to>
      <xdr:col>69</xdr:col>
      <xdr:colOff>142875</xdr:colOff>
      <xdr:row>79</xdr:row>
      <xdr:rowOff>44450</xdr:rowOff>
    </xdr:to>
    <xdr:sp macro="" textlink="">
      <xdr:nvSpPr>
        <xdr:cNvPr id="429" name="フローチャート: 判断 428"/>
        <xdr:cNvSpPr/>
      </xdr:nvSpPr>
      <xdr:spPr>
        <a:xfrm>
          <a:off x="13843000" y="1348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54627</xdr:rowOff>
    </xdr:from>
    <xdr:ext cx="762000" cy="259045"/>
    <xdr:sp macro="" textlink="">
      <xdr:nvSpPr>
        <xdr:cNvPr id="430" name="テキスト ボックス 429"/>
        <xdr:cNvSpPr txBox="1"/>
      </xdr:nvSpPr>
      <xdr:spPr>
        <a:xfrm>
          <a:off x="135128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11430</xdr:rowOff>
    </xdr:from>
    <xdr:to>
      <xdr:col>65</xdr:col>
      <xdr:colOff>53975</xdr:colOff>
      <xdr:row>79</xdr:row>
      <xdr:rowOff>113030</xdr:rowOff>
    </xdr:to>
    <xdr:sp macro="" textlink="">
      <xdr:nvSpPr>
        <xdr:cNvPr id="431" name="フローチャート: 判断 430"/>
        <xdr:cNvSpPr/>
      </xdr:nvSpPr>
      <xdr:spPr>
        <a:xfrm>
          <a:off x="12954000" y="1355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123207</xdr:rowOff>
    </xdr:from>
    <xdr:ext cx="762000" cy="259045"/>
    <xdr:sp macro="" textlink="">
      <xdr:nvSpPr>
        <xdr:cNvPr id="432" name="テキスト ボックス 431"/>
        <xdr:cNvSpPr txBox="1"/>
      </xdr:nvSpPr>
      <xdr:spPr>
        <a:xfrm>
          <a:off x="12623800" y="1332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3" name="テキスト ボックス 432"/>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4" name="テキスト ボックス 433"/>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5" name="テキスト ボックス 434"/>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6" name="テキスト ボックス 435"/>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7" name="テキスト ボックス 436"/>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133350</xdr:rowOff>
    </xdr:from>
    <xdr:to>
      <xdr:col>82</xdr:col>
      <xdr:colOff>158750</xdr:colOff>
      <xdr:row>80</xdr:row>
      <xdr:rowOff>63500</xdr:rowOff>
    </xdr:to>
    <xdr:sp macro="" textlink="">
      <xdr:nvSpPr>
        <xdr:cNvPr id="438" name="楕円 437"/>
        <xdr:cNvSpPr/>
      </xdr:nvSpPr>
      <xdr:spPr>
        <a:xfrm>
          <a:off x="16459200" y="1367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105427</xdr:rowOff>
    </xdr:from>
    <xdr:ext cx="762000" cy="259045"/>
    <xdr:sp macro="" textlink="">
      <xdr:nvSpPr>
        <xdr:cNvPr id="439" name="公債費以外該当値テキスト"/>
        <xdr:cNvSpPr txBox="1"/>
      </xdr:nvSpPr>
      <xdr:spPr>
        <a:xfrm>
          <a:off x="16598900" y="1364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87630</xdr:rowOff>
    </xdr:from>
    <xdr:to>
      <xdr:col>78</xdr:col>
      <xdr:colOff>120650</xdr:colOff>
      <xdr:row>78</xdr:row>
      <xdr:rowOff>17780</xdr:rowOff>
    </xdr:to>
    <xdr:sp macro="" textlink="">
      <xdr:nvSpPr>
        <xdr:cNvPr id="440" name="楕円 439"/>
        <xdr:cNvSpPr/>
      </xdr:nvSpPr>
      <xdr:spPr>
        <a:xfrm>
          <a:off x="15621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27957</xdr:rowOff>
    </xdr:from>
    <xdr:ext cx="736600" cy="259045"/>
    <xdr:sp macro="" textlink="">
      <xdr:nvSpPr>
        <xdr:cNvPr id="441" name="テキスト ボックス 440"/>
        <xdr:cNvSpPr txBox="1"/>
      </xdr:nvSpPr>
      <xdr:spPr>
        <a:xfrm>
          <a:off x="15290800" y="13058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121920</xdr:rowOff>
    </xdr:from>
    <xdr:to>
      <xdr:col>74</xdr:col>
      <xdr:colOff>31750</xdr:colOff>
      <xdr:row>79</xdr:row>
      <xdr:rowOff>52070</xdr:rowOff>
    </xdr:to>
    <xdr:sp macro="" textlink="">
      <xdr:nvSpPr>
        <xdr:cNvPr id="442" name="楕円 441"/>
        <xdr:cNvSpPr/>
      </xdr:nvSpPr>
      <xdr:spPr>
        <a:xfrm>
          <a:off x="147320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36847</xdr:rowOff>
    </xdr:from>
    <xdr:ext cx="762000" cy="259045"/>
    <xdr:sp macro="" textlink="">
      <xdr:nvSpPr>
        <xdr:cNvPr id="443" name="テキスト ボックス 442"/>
        <xdr:cNvSpPr txBox="1"/>
      </xdr:nvSpPr>
      <xdr:spPr>
        <a:xfrm>
          <a:off x="14401800" y="1358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80</xdr:row>
      <xdr:rowOff>80011</xdr:rowOff>
    </xdr:from>
    <xdr:to>
      <xdr:col>69</xdr:col>
      <xdr:colOff>142875</xdr:colOff>
      <xdr:row>81</xdr:row>
      <xdr:rowOff>10161</xdr:rowOff>
    </xdr:to>
    <xdr:sp macro="" textlink="">
      <xdr:nvSpPr>
        <xdr:cNvPr id="444" name="楕円 443"/>
        <xdr:cNvSpPr/>
      </xdr:nvSpPr>
      <xdr:spPr>
        <a:xfrm>
          <a:off x="13843000" y="13796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166388</xdr:rowOff>
    </xdr:from>
    <xdr:ext cx="762000" cy="259045"/>
    <xdr:sp macro="" textlink="">
      <xdr:nvSpPr>
        <xdr:cNvPr id="445" name="テキスト ボックス 444"/>
        <xdr:cNvSpPr txBox="1"/>
      </xdr:nvSpPr>
      <xdr:spPr>
        <a:xfrm>
          <a:off x="13512800" y="13882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80</xdr:row>
      <xdr:rowOff>140970</xdr:rowOff>
    </xdr:from>
    <xdr:to>
      <xdr:col>65</xdr:col>
      <xdr:colOff>53975</xdr:colOff>
      <xdr:row>81</xdr:row>
      <xdr:rowOff>71120</xdr:rowOff>
    </xdr:to>
    <xdr:sp macro="" textlink="">
      <xdr:nvSpPr>
        <xdr:cNvPr id="446" name="楕円 445"/>
        <xdr:cNvSpPr/>
      </xdr:nvSpPr>
      <xdr:spPr>
        <a:xfrm>
          <a:off x="12954000" y="13856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81</xdr:row>
      <xdr:rowOff>55897</xdr:rowOff>
    </xdr:from>
    <xdr:ext cx="762000" cy="259045"/>
    <xdr:sp macro="" textlink="">
      <xdr:nvSpPr>
        <xdr:cNvPr id="447" name="テキスト ボックス 446"/>
        <xdr:cNvSpPr txBox="1"/>
      </xdr:nvSpPr>
      <xdr:spPr>
        <a:xfrm>
          <a:off x="12623800" y="13943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福島県葛尾村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20210</xdr:rowOff>
    </xdr:from>
    <xdr:to>
      <xdr:col>29</xdr:col>
      <xdr:colOff>127000</xdr:colOff>
      <xdr:row>20</xdr:row>
      <xdr:rowOff>113228</xdr:rowOff>
    </xdr:to>
    <xdr:cxnSp macro="">
      <xdr:nvCxnSpPr>
        <xdr:cNvPr id="43" name="直線コネクタ 42"/>
        <xdr:cNvCxnSpPr/>
      </xdr:nvCxnSpPr>
      <xdr:spPr bwMode="auto">
        <a:xfrm flipV="1">
          <a:off x="5651500" y="2296685"/>
          <a:ext cx="0" cy="129316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85305</xdr:rowOff>
    </xdr:from>
    <xdr:ext cx="762000" cy="259045"/>
    <xdr:sp macro="" textlink="">
      <xdr:nvSpPr>
        <xdr:cNvPr id="44" name="人口1人当たり決算額の推移最小値テキスト130"/>
        <xdr:cNvSpPr txBox="1"/>
      </xdr:nvSpPr>
      <xdr:spPr>
        <a:xfrm>
          <a:off x="5740400" y="3561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113228</xdr:rowOff>
    </xdr:from>
    <xdr:to>
      <xdr:col>30</xdr:col>
      <xdr:colOff>25400</xdr:colOff>
      <xdr:row>20</xdr:row>
      <xdr:rowOff>113228</xdr:rowOff>
    </xdr:to>
    <xdr:cxnSp macro="">
      <xdr:nvCxnSpPr>
        <xdr:cNvPr id="45" name="直線コネクタ 44"/>
        <xdr:cNvCxnSpPr/>
      </xdr:nvCxnSpPr>
      <xdr:spPr bwMode="auto">
        <a:xfrm>
          <a:off x="5562600" y="35898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106587</xdr:rowOff>
    </xdr:from>
    <xdr:ext cx="762000" cy="259045"/>
    <xdr:sp macro="" textlink="">
      <xdr:nvSpPr>
        <xdr:cNvPr id="46" name="人口1人当たり決算額の推移最大値テキスト130"/>
        <xdr:cNvSpPr txBox="1"/>
      </xdr:nvSpPr>
      <xdr:spPr>
        <a:xfrm>
          <a:off x="5740400" y="204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717,548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20210</xdr:rowOff>
    </xdr:from>
    <xdr:to>
      <xdr:col>30</xdr:col>
      <xdr:colOff>25400</xdr:colOff>
      <xdr:row>13</xdr:row>
      <xdr:rowOff>20210</xdr:rowOff>
    </xdr:to>
    <xdr:cxnSp macro="">
      <xdr:nvCxnSpPr>
        <xdr:cNvPr id="47" name="直線コネクタ 46"/>
        <xdr:cNvCxnSpPr/>
      </xdr:nvCxnSpPr>
      <xdr:spPr bwMode="auto">
        <a:xfrm>
          <a:off x="5562600" y="229668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58908</xdr:rowOff>
    </xdr:from>
    <xdr:to>
      <xdr:col>29</xdr:col>
      <xdr:colOff>127000</xdr:colOff>
      <xdr:row>18</xdr:row>
      <xdr:rowOff>93703</xdr:rowOff>
    </xdr:to>
    <xdr:cxnSp macro="">
      <xdr:nvCxnSpPr>
        <xdr:cNvPr id="48" name="直線コネクタ 47"/>
        <xdr:cNvCxnSpPr/>
      </xdr:nvCxnSpPr>
      <xdr:spPr bwMode="auto">
        <a:xfrm flipV="1">
          <a:off x="5003800" y="3192633"/>
          <a:ext cx="647700" cy="347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94373</xdr:rowOff>
    </xdr:from>
    <xdr:ext cx="762000" cy="259045"/>
    <xdr:sp macro="" textlink="">
      <xdr:nvSpPr>
        <xdr:cNvPr id="49" name="人口1人当たり決算額の推移平均値テキスト130"/>
        <xdr:cNvSpPr txBox="1"/>
      </xdr:nvSpPr>
      <xdr:spPr>
        <a:xfrm>
          <a:off x="5740400" y="32280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122296</xdr:rowOff>
    </xdr:from>
    <xdr:to>
      <xdr:col>29</xdr:col>
      <xdr:colOff>177800</xdr:colOff>
      <xdr:row>19</xdr:row>
      <xdr:rowOff>52446</xdr:rowOff>
    </xdr:to>
    <xdr:sp macro="" textlink="">
      <xdr:nvSpPr>
        <xdr:cNvPr id="50" name="フローチャート: 判断 49"/>
        <xdr:cNvSpPr/>
      </xdr:nvSpPr>
      <xdr:spPr bwMode="auto">
        <a:xfrm>
          <a:off x="5600700" y="32560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93703</xdr:rowOff>
    </xdr:from>
    <xdr:to>
      <xdr:col>26</xdr:col>
      <xdr:colOff>50800</xdr:colOff>
      <xdr:row>18</xdr:row>
      <xdr:rowOff>128763</xdr:rowOff>
    </xdr:to>
    <xdr:cxnSp macro="">
      <xdr:nvCxnSpPr>
        <xdr:cNvPr id="51" name="直線コネクタ 50"/>
        <xdr:cNvCxnSpPr/>
      </xdr:nvCxnSpPr>
      <xdr:spPr bwMode="auto">
        <a:xfrm flipV="1">
          <a:off x="4305300" y="3227428"/>
          <a:ext cx="698500" cy="350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145096</xdr:rowOff>
    </xdr:from>
    <xdr:to>
      <xdr:col>26</xdr:col>
      <xdr:colOff>101600</xdr:colOff>
      <xdr:row>19</xdr:row>
      <xdr:rowOff>75246</xdr:rowOff>
    </xdr:to>
    <xdr:sp macro="" textlink="">
      <xdr:nvSpPr>
        <xdr:cNvPr id="52" name="フローチャート: 判断 51"/>
        <xdr:cNvSpPr/>
      </xdr:nvSpPr>
      <xdr:spPr bwMode="auto">
        <a:xfrm>
          <a:off x="4953000" y="32788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60023</xdr:rowOff>
    </xdr:from>
    <xdr:ext cx="736600" cy="259045"/>
    <xdr:sp macro="" textlink="">
      <xdr:nvSpPr>
        <xdr:cNvPr id="53" name="テキスト ボックス 52"/>
        <xdr:cNvSpPr txBox="1"/>
      </xdr:nvSpPr>
      <xdr:spPr>
        <a:xfrm>
          <a:off x="4622800" y="33651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110839</xdr:rowOff>
    </xdr:from>
    <xdr:to>
      <xdr:col>22</xdr:col>
      <xdr:colOff>114300</xdr:colOff>
      <xdr:row>18</xdr:row>
      <xdr:rowOff>128763</xdr:rowOff>
    </xdr:to>
    <xdr:cxnSp macro="">
      <xdr:nvCxnSpPr>
        <xdr:cNvPr id="54" name="直線コネクタ 53"/>
        <xdr:cNvCxnSpPr/>
      </xdr:nvCxnSpPr>
      <xdr:spPr bwMode="auto">
        <a:xfrm>
          <a:off x="3606800" y="3244564"/>
          <a:ext cx="698500" cy="179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150626</xdr:rowOff>
    </xdr:from>
    <xdr:to>
      <xdr:col>22</xdr:col>
      <xdr:colOff>165100</xdr:colOff>
      <xdr:row>19</xdr:row>
      <xdr:rowOff>80776</xdr:rowOff>
    </xdr:to>
    <xdr:sp macro="" textlink="">
      <xdr:nvSpPr>
        <xdr:cNvPr id="55" name="フローチャート: 判断 54"/>
        <xdr:cNvSpPr/>
      </xdr:nvSpPr>
      <xdr:spPr bwMode="auto">
        <a:xfrm>
          <a:off x="4254500" y="32843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65553</xdr:rowOff>
    </xdr:from>
    <xdr:ext cx="762000" cy="259045"/>
    <xdr:sp macro="" textlink="">
      <xdr:nvSpPr>
        <xdr:cNvPr id="56" name="テキスト ボックス 55"/>
        <xdr:cNvSpPr txBox="1"/>
      </xdr:nvSpPr>
      <xdr:spPr>
        <a:xfrm>
          <a:off x="3924300" y="3370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110839</xdr:rowOff>
    </xdr:from>
    <xdr:to>
      <xdr:col>18</xdr:col>
      <xdr:colOff>177800</xdr:colOff>
      <xdr:row>18</xdr:row>
      <xdr:rowOff>123866</xdr:rowOff>
    </xdr:to>
    <xdr:cxnSp macro="">
      <xdr:nvCxnSpPr>
        <xdr:cNvPr id="57" name="直線コネクタ 56"/>
        <xdr:cNvCxnSpPr/>
      </xdr:nvCxnSpPr>
      <xdr:spPr bwMode="auto">
        <a:xfrm flipV="1">
          <a:off x="2908300" y="3244564"/>
          <a:ext cx="698500" cy="130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132523</xdr:rowOff>
    </xdr:from>
    <xdr:to>
      <xdr:col>19</xdr:col>
      <xdr:colOff>38100</xdr:colOff>
      <xdr:row>19</xdr:row>
      <xdr:rowOff>62673</xdr:rowOff>
    </xdr:to>
    <xdr:sp macro="" textlink="">
      <xdr:nvSpPr>
        <xdr:cNvPr id="58" name="フローチャート: 判断 57"/>
        <xdr:cNvSpPr/>
      </xdr:nvSpPr>
      <xdr:spPr bwMode="auto">
        <a:xfrm>
          <a:off x="3556000" y="32662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47450</xdr:rowOff>
    </xdr:from>
    <xdr:ext cx="762000" cy="259045"/>
    <xdr:sp macro="" textlink="">
      <xdr:nvSpPr>
        <xdr:cNvPr id="59" name="テキスト ボックス 58"/>
        <xdr:cNvSpPr txBox="1"/>
      </xdr:nvSpPr>
      <xdr:spPr>
        <a:xfrm>
          <a:off x="3225800" y="3352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141418</xdr:rowOff>
    </xdr:from>
    <xdr:to>
      <xdr:col>15</xdr:col>
      <xdr:colOff>101600</xdr:colOff>
      <xdr:row>19</xdr:row>
      <xdr:rowOff>71568</xdr:rowOff>
    </xdr:to>
    <xdr:sp macro="" textlink="">
      <xdr:nvSpPr>
        <xdr:cNvPr id="60" name="フローチャート: 判断 59"/>
        <xdr:cNvSpPr/>
      </xdr:nvSpPr>
      <xdr:spPr bwMode="auto">
        <a:xfrm>
          <a:off x="2857500" y="32751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56345</xdr:rowOff>
    </xdr:from>
    <xdr:ext cx="762000" cy="259045"/>
    <xdr:sp macro="" textlink="">
      <xdr:nvSpPr>
        <xdr:cNvPr id="61" name="テキスト ボックス 60"/>
        <xdr:cNvSpPr txBox="1"/>
      </xdr:nvSpPr>
      <xdr:spPr>
        <a:xfrm>
          <a:off x="2527300" y="336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8108</xdr:rowOff>
    </xdr:from>
    <xdr:to>
      <xdr:col>29</xdr:col>
      <xdr:colOff>177800</xdr:colOff>
      <xdr:row>18</xdr:row>
      <xdr:rowOff>109708</xdr:rowOff>
    </xdr:to>
    <xdr:sp macro="" textlink="">
      <xdr:nvSpPr>
        <xdr:cNvPr id="67" name="楕円 66"/>
        <xdr:cNvSpPr/>
      </xdr:nvSpPr>
      <xdr:spPr bwMode="auto">
        <a:xfrm>
          <a:off x="5600700" y="31418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24635</xdr:rowOff>
    </xdr:from>
    <xdr:ext cx="762000" cy="259045"/>
    <xdr:sp macro="" textlink="">
      <xdr:nvSpPr>
        <xdr:cNvPr id="68" name="人口1人当たり決算額の推移該当値テキスト130"/>
        <xdr:cNvSpPr txBox="1"/>
      </xdr:nvSpPr>
      <xdr:spPr>
        <a:xfrm>
          <a:off x="5740400" y="2986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42903</xdr:rowOff>
    </xdr:from>
    <xdr:to>
      <xdr:col>26</xdr:col>
      <xdr:colOff>101600</xdr:colOff>
      <xdr:row>18</xdr:row>
      <xdr:rowOff>144503</xdr:rowOff>
    </xdr:to>
    <xdr:sp macro="" textlink="">
      <xdr:nvSpPr>
        <xdr:cNvPr id="69" name="楕円 68"/>
        <xdr:cNvSpPr/>
      </xdr:nvSpPr>
      <xdr:spPr bwMode="auto">
        <a:xfrm>
          <a:off x="4953000" y="31766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154680</xdr:rowOff>
    </xdr:from>
    <xdr:ext cx="736600" cy="259045"/>
    <xdr:sp macro="" textlink="">
      <xdr:nvSpPr>
        <xdr:cNvPr id="70" name="テキスト ボックス 69"/>
        <xdr:cNvSpPr txBox="1"/>
      </xdr:nvSpPr>
      <xdr:spPr>
        <a:xfrm>
          <a:off x="4622800" y="2945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77963</xdr:rowOff>
    </xdr:from>
    <xdr:to>
      <xdr:col>22</xdr:col>
      <xdr:colOff>165100</xdr:colOff>
      <xdr:row>19</xdr:row>
      <xdr:rowOff>8113</xdr:rowOff>
    </xdr:to>
    <xdr:sp macro="" textlink="">
      <xdr:nvSpPr>
        <xdr:cNvPr id="71" name="楕円 70"/>
        <xdr:cNvSpPr/>
      </xdr:nvSpPr>
      <xdr:spPr bwMode="auto">
        <a:xfrm>
          <a:off x="4254500" y="32116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18290</xdr:rowOff>
    </xdr:from>
    <xdr:ext cx="762000" cy="259045"/>
    <xdr:sp macro="" textlink="">
      <xdr:nvSpPr>
        <xdr:cNvPr id="72" name="テキスト ボックス 71"/>
        <xdr:cNvSpPr txBox="1"/>
      </xdr:nvSpPr>
      <xdr:spPr>
        <a:xfrm>
          <a:off x="3924300" y="2980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60039</xdr:rowOff>
    </xdr:from>
    <xdr:to>
      <xdr:col>19</xdr:col>
      <xdr:colOff>38100</xdr:colOff>
      <xdr:row>18</xdr:row>
      <xdr:rowOff>161639</xdr:rowOff>
    </xdr:to>
    <xdr:sp macro="" textlink="">
      <xdr:nvSpPr>
        <xdr:cNvPr id="73" name="楕円 72"/>
        <xdr:cNvSpPr/>
      </xdr:nvSpPr>
      <xdr:spPr bwMode="auto">
        <a:xfrm>
          <a:off x="3556000" y="31937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366</xdr:rowOff>
    </xdr:from>
    <xdr:ext cx="762000" cy="259045"/>
    <xdr:sp macro="" textlink="">
      <xdr:nvSpPr>
        <xdr:cNvPr id="74" name="テキスト ボックス 73"/>
        <xdr:cNvSpPr txBox="1"/>
      </xdr:nvSpPr>
      <xdr:spPr>
        <a:xfrm>
          <a:off x="3225800" y="2962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73067</xdr:rowOff>
    </xdr:from>
    <xdr:to>
      <xdr:col>15</xdr:col>
      <xdr:colOff>101600</xdr:colOff>
      <xdr:row>19</xdr:row>
      <xdr:rowOff>3217</xdr:rowOff>
    </xdr:to>
    <xdr:sp macro="" textlink="">
      <xdr:nvSpPr>
        <xdr:cNvPr id="75" name="楕円 74"/>
        <xdr:cNvSpPr/>
      </xdr:nvSpPr>
      <xdr:spPr bwMode="auto">
        <a:xfrm>
          <a:off x="2857500" y="32067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13394</xdr:rowOff>
    </xdr:from>
    <xdr:ext cx="762000" cy="259045"/>
    <xdr:sp macro="" textlink="">
      <xdr:nvSpPr>
        <xdr:cNvPr id="76" name="テキスト ボックス 75"/>
        <xdr:cNvSpPr txBox="1"/>
      </xdr:nvSpPr>
      <xdr:spPr>
        <a:xfrm>
          <a:off x="2527300" y="2975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2" name="直線コネクタ 91"/>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3" name="テキスト ボックス 92"/>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154779</xdr:rowOff>
    </xdr:from>
    <xdr:to>
      <xdr:col>29</xdr:col>
      <xdr:colOff>127000</xdr:colOff>
      <xdr:row>38</xdr:row>
      <xdr:rowOff>116150</xdr:rowOff>
    </xdr:to>
    <xdr:cxnSp macro="">
      <xdr:nvCxnSpPr>
        <xdr:cNvPr id="103" name="直線コネクタ 102"/>
        <xdr:cNvCxnSpPr/>
      </xdr:nvCxnSpPr>
      <xdr:spPr bwMode="auto">
        <a:xfrm flipV="1">
          <a:off x="5651500" y="6422229"/>
          <a:ext cx="0" cy="116152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88227</xdr:rowOff>
    </xdr:from>
    <xdr:ext cx="762000" cy="259045"/>
    <xdr:sp macro="" textlink="">
      <xdr:nvSpPr>
        <xdr:cNvPr id="104" name="人口1人当たり決算額の推移最小値テキスト445"/>
        <xdr:cNvSpPr txBox="1"/>
      </xdr:nvSpPr>
      <xdr:spPr>
        <a:xfrm>
          <a:off x="5740400" y="755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116150</xdr:rowOff>
    </xdr:from>
    <xdr:to>
      <xdr:col>30</xdr:col>
      <xdr:colOff>25400</xdr:colOff>
      <xdr:row>38</xdr:row>
      <xdr:rowOff>116150</xdr:rowOff>
    </xdr:to>
    <xdr:cxnSp macro="">
      <xdr:nvCxnSpPr>
        <xdr:cNvPr id="105" name="直線コネクタ 104"/>
        <xdr:cNvCxnSpPr/>
      </xdr:nvCxnSpPr>
      <xdr:spPr bwMode="auto">
        <a:xfrm>
          <a:off x="5562600" y="758375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241156</xdr:rowOff>
    </xdr:from>
    <xdr:ext cx="762000" cy="259045"/>
    <xdr:sp macro="" textlink="">
      <xdr:nvSpPr>
        <xdr:cNvPr id="106" name="人口1人当たり決算額の推移最大値テキスト445"/>
        <xdr:cNvSpPr txBox="1"/>
      </xdr:nvSpPr>
      <xdr:spPr>
        <a:xfrm>
          <a:off x="5740400" y="616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154779</xdr:rowOff>
    </xdr:from>
    <xdr:to>
      <xdr:col>30</xdr:col>
      <xdr:colOff>25400</xdr:colOff>
      <xdr:row>34</xdr:row>
      <xdr:rowOff>154779</xdr:rowOff>
    </xdr:to>
    <xdr:cxnSp macro="">
      <xdr:nvCxnSpPr>
        <xdr:cNvPr id="107" name="直線コネクタ 106"/>
        <xdr:cNvCxnSpPr/>
      </xdr:nvCxnSpPr>
      <xdr:spPr bwMode="auto">
        <a:xfrm>
          <a:off x="5562600" y="64222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120174</xdr:rowOff>
    </xdr:from>
    <xdr:to>
      <xdr:col>29</xdr:col>
      <xdr:colOff>127000</xdr:colOff>
      <xdr:row>37</xdr:row>
      <xdr:rowOff>137451</xdr:rowOff>
    </xdr:to>
    <xdr:cxnSp macro="">
      <xdr:nvCxnSpPr>
        <xdr:cNvPr id="108" name="直線コネクタ 107"/>
        <xdr:cNvCxnSpPr/>
      </xdr:nvCxnSpPr>
      <xdr:spPr bwMode="auto">
        <a:xfrm>
          <a:off x="5003800" y="7244874"/>
          <a:ext cx="647700" cy="172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60476</xdr:rowOff>
    </xdr:from>
    <xdr:ext cx="762000" cy="259045"/>
    <xdr:sp macro="" textlink="">
      <xdr:nvSpPr>
        <xdr:cNvPr id="109" name="人口1人当たり決算額の推移平均値テキスト445"/>
        <xdr:cNvSpPr txBox="1"/>
      </xdr:nvSpPr>
      <xdr:spPr>
        <a:xfrm>
          <a:off x="5740400" y="70137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43949</xdr:rowOff>
    </xdr:from>
    <xdr:to>
      <xdr:col>29</xdr:col>
      <xdr:colOff>177800</xdr:colOff>
      <xdr:row>37</xdr:row>
      <xdr:rowOff>145549</xdr:rowOff>
    </xdr:to>
    <xdr:sp macro="" textlink="">
      <xdr:nvSpPr>
        <xdr:cNvPr id="110" name="フローチャート: 判断 109"/>
        <xdr:cNvSpPr/>
      </xdr:nvSpPr>
      <xdr:spPr bwMode="auto">
        <a:xfrm>
          <a:off x="5600700" y="71686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120174</xdr:rowOff>
    </xdr:from>
    <xdr:to>
      <xdr:col>26</xdr:col>
      <xdr:colOff>50800</xdr:colOff>
      <xdr:row>37</xdr:row>
      <xdr:rowOff>180301</xdr:rowOff>
    </xdr:to>
    <xdr:cxnSp macro="">
      <xdr:nvCxnSpPr>
        <xdr:cNvPr id="111" name="直線コネクタ 110"/>
        <xdr:cNvCxnSpPr/>
      </xdr:nvCxnSpPr>
      <xdr:spPr bwMode="auto">
        <a:xfrm flipV="1">
          <a:off x="4305300" y="7244874"/>
          <a:ext cx="698500" cy="601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66544</xdr:rowOff>
    </xdr:from>
    <xdr:to>
      <xdr:col>26</xdr:col>
      <xdr:colOff>101600</xdr:colOff>
      <xdr:row>37</xdr:row>
      <xdr:rowOff>168144</xdr:rowOff>
    </xdr:to>
    <xdr:sp macro="" textlink="">
      <xdr:nvSpPr>
        <xdr:cNvPr id="112" name="フローチャート: 判断 111"/>
        <xdr:cNvSpPr/>
      </xdr:nvSpPr>
      <xdr:spPr bwMode="auto">
        <a:xfrm>
          <a:off x="4953000" y="71912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6871</xdr:rowOff>
    </xdr:from>
    <xdr:ext cx="736600" cy="259045"/>
    <xdr:sp macro="" textlink="">
      <xdr:nvSpPr>
        <xdr:cNvPr id="113" name="テキスト ボックス 112"/>
        <xdr:cNvSpPr txBox="1"/>
      </xdr:nvSpPr>
      <xdr:spPr>
        <a:xfrm>
          <a:off x="4622800" y="6960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180301</xdr:rowOff>
    </xdr:from>
    <xdr:to>
      <xdr:col>22</xdr:col>
      <xdr:colOff>114300</xdr:colOff>
      <xdr:row>37</xdr:row>
      <xdr:rowOff>231081</xdr:rowOff>
    </xdr:to>
    <xdr:cxnSp macro="">
      <xdr:nvCxnSpPr>
        <xdr:cNvPr id="114" name="直線コネクタ 113"/>
        <xdr:cNvCxnSpPr/>
      </xdr:nvCxnSpPr>
      <xdr:spPr bwMode="auto">
        <a:xfrm flipV="1">
          <a:off x="3606800" y="7305001"/>
          <a:ext cx="698500" cy="507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82647</xdr:rowOff>
    </xdr:from>
    <xdr:to>
      <xdr:col>22</xdr:col>
      <xdr:colOff>165100</xdr:colOff>
      <xdr:row>37</xdr:row>
      <xdr:rowOff>184247</xdr:rowOff>
    </xdr:to>
    <xdr:sp macro="" textlink="">
      <xdr:nvSpPr>
        <xdr:cNvPr id="115" name="フローチャート: 判断 114"/>
        <xdr:cNvSpPr/>
      </xdr:nvSpPr>
      <xdr:spPr bwMode="auto">
        <a:xfrm>
          <a:off x="4254500" y="72073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22974</xdr:rowOff>
    </xdr:from>
    <xdr:ext cx="762000" cy="259045"/>
    <xdr:sp macro="" textlink="">
      <xdr:nvSpPr>
        <xdr:cNvPr id="116" name="テキスト ボックス 115"/>
        <xdr:cNvSpPr txBox="1"/>
      </xdr:nvSpPr>
      <xdr:spPr>
        <a:xfrm>
          <a:off x="3924300" y="69762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228887</xdr:rowOff>
    </xdr:from>
    <xdr:to>
      <xdr:col>18</xdr:col>
      <xdr:colOff>177800</xdr:colOff>
      <xdr:row>37</xdr:row>
      <xdr:rowOff>231081</xdr:rowOff>
    </xdr:to>
    <xdr:cxnSp macro="">
      <xdr:nvCxnSpPr>
        <xdr:cNvPr id="117" name="直線コネクタ 116"/>
        <xdr:cNvCxnSpPr/>
      </xdr:nvCxnSpPr>
      <xdr:spPr bwMode="auto">
        <a:xfrm>
          <a:off x="2908300" y="7353587"/>
          <a:ext cx="698500" cy="21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93327</xdr:rowOff>
    </xdr:from>
    <xdr:to>
      <xdr:col>19</xdr:col>
      <xdr:colOff>38100</xdr:colOff>
      <xdr:row>37</xdr:row>
      <xdr:rowOff>194927</xdr:rowOff>
    </xdr:to>
    <xdr:sp macro="" textlink="">
      <xdr:nvSpPr>
        <xdr:cNvPr id="118" name="フローチャート: 判断 117"/>
        <xdr:cNvSpPr/>
      </xdr:nvSpPr>
      <xdr:spPr bwMode="auto">
        <a:xfrm>
          <a:off x="3556000" y="72180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33654</xdr:rowOff>
    </xdr:from>
    <xdr:ext cx="762000" cy="259045"/>
    <xdr:sp macro="" textlink="">
      <xdr:nvSpPr>
        <xdr:cNvPr id="119" name="テキスト ボックス 118"/>
        <xdr:cNvSpPr txBox="1"/>
      </xdr:nvSpPr>
      <xdr:spPr>
        <a:xfrm>
          <a:off x="3225800" y="6986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97089</xdr:rowOff>
    </xdr:from>
    <xdr:to>
      <xdr:col>15</xdr:col>
      <xdr:colOff>101600</xdr:colOff>
      <xdr:row>37</xdr:row>
      <xdr:rowOff>198689</xdr:rowOff>
    </xdr:to>
    <xdr:sp macro="" textlink="">
      <xdr:nvSpPr>
        <xdr:cNvPr id="120" name="フローチャート: 判断 119"/>
        <xdr:cNvSpPr/>
      </xdr:nvSpPr>
      <xdr:spPr bwMode="auto">
        <a:xfrm>
          <a:off x="2857500" y="72217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37416</xdr:rowOff>
    </xdr:from>
    <xdr:ext cx="762000" cy="259045"/>
    <xdr:sp macro="" textlink="">
      <xdr:nvSpPr>
        <xdr:cNvPr id="121" name="テキスト ボックス 120"/>
        <xdr:cNvSpPr txBox="1"/>
      </xdr:nvSpPr>
      <xdr:spPr>
        <a:xfrm>
          <a:off x="2527300" y="6990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86651</xdr:rowOff>
    </xdr:from>
    <xdr:to>
      <xdr:col>29</xdr:col>
      <xdr:colOff>177800</xdr:colOff>
      <xdr:row>37</xdr:row>
      <xdr:rowOff>188251</xdr:rowOff>
    </xdr:to>
    <xdr:sp macro="" textlink="">
      <xdr:nvSpPr>
        <xdr:cNvPr id="127" name="楕円 126"/>
        <xdr:cNvSpPr/>
      </xdr:nvSpPr>
      <xdr:spPr bwMode="auto">
        <a:xfrm>
          <a:off x="5600700" y="72113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58728</xdr:rowOff>
    </xdr:from>
    <xdr:ext cx="762000" cy="259045"/>
    <xdr:sp macro="" textlink="">
      <xdr:nvSpPr>
        <xdr:cNvPr id="128" name="人口1人当たり決算額の推移該当値テキスト445"/>
        <xdr:cNvSpPr txBox="1"/>
      </xdr:nvSpPr>
      <xdr:spPr>
        <a:xfrm>
          <a:off x="5740400" y="7183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69374</xdr:rowOff>
    </xdr:from>
    <xdr:to>
      <xdr:col>26</xdr:col>
      <xdr:colOff>101600</xdr:colOff>
      <xdr:row>37</xdr:row>
      <xdr:rowOff>170974</xdr:rowOff>
    </xdr:to>
    <xdr:sp macro="" textlink="">
      <xdr:nvSpPr>
        <xdr:cNvPr id="129" name="楕円 128"/>
        <xdr:cNvSpPr/>
      </xdr:nvSpPr>
      <xdr:spPr bwMode="auto">
        <a:xfrm>
          <a:off x="4953000" y="71940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155751</xdr:rowOff>
    </xdr:from>
    <xdr:ext cx="736600" cy="259045"/>
    <xdr:sp macro="" textlink="">
      <xdr:nvSpPr>
        <xdr:cNvPr id="130" name="テキスト ボックス 129"/>
        <xdr:cNvSpPr txBox="1"/>
      </xdr:nvSpPr>
      <xdr:spPr>
        <a:xfrm>
          <a:off x="4622800" y="72804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129501</xdr:rowOff>
    </xdr:from>
    <xdr:to>
      <xdr:col>22</xdr:col>
      <xdr:colOff>165100</xdr:colOff>
      <xdr:row>37</xdr:row>
      <xdr:rowOff>231101</xdr:rowOff>
    </xdr:to>
    <xdr:sp macro="" textlink="">
      <xdr:nvSpPr>
        <xdr:cNvPr id="131" name="楕円 130"/>
        <xdr:cNvSpPr/>
      </xdr:nvSpPr>
      <xdr:spPr bwMode="auto">
        <a:xfrm>
          <a:off x="4254500" y="72542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215878</xdr:rowOff>
    </xdr:from>
    <xdr:ext cx="762000" cy="259045"/>
    <xdr:sp macro="" textlink="">
      <xdr:nvSpPr>
        <xdr:cNvPr id="132" name="テキスト ボックス 131"/>
        <xdr:cNvSpPr txBox="1"/>
      </xdr:nvSpPr>
      <xdr:spPr>
        <a:xfrm>
          <a:off x="3924300" y="7340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180281</xdr:rowOff>
    </xdr:from>
    <xdr:to>
      <xdr:col>19</xdr:col>
      <xdr:colOff>38100</xdr:colOff>
      <xdr:row>37</xdr:row>
      <xdr:rowOff>281881</xdr:rowOff>
    </xdr:to>
    <xdr:sp macro="" textlink="">
      <xdr:nvSpPr>
        <xdr:cNvPr id="133" name="楕円 132"/>
        <xdr:cNvSpPr/>
      </xdr:nvSpPr>
      <xdr:spPr bwMode="auto">
        <a:xfrm>
          <a:off x="3556000" y="73049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266658</xdr:rowOff>
    </xdr:from>
    <xdr:ext cx="762000" cy="259045"/>
    <xdr:sp macro="" textlink="">
      <xdr:nvSpPr>
        <xdr:cNvPr id="134" name="テキスト ボックス 133"/>
        <xdr:cNvSpPr txBox="1"/>
      </xdr:nvSpPr>
      <xdr:spPr>
        <a:xfrm>
          <a:off x="3225800" y="7391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178087</xdr:rowOff>
    </xdr:from>
    <xdr:to>
      <xdr:col>15</xdr:col>
      <xdr:colOff>101600</xdr:colOff>
      <xdr:row>37</xdr:row>
      <xdr:rowOff>279687</xdr:rowOff>
    </xdr:to>
    <xdr:sp macro="" textlink="">
      <xdr:nvSpPr>
        <xdr:cNvPr id="135" name="楕円 134"/>
        <xdr:cNvSpPr/>
      </xdr:nvSpPr>
      <xdr:spPr bwMode="auto">
        <a:xfrm>
          <a:off x="2857500" y="73027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264464</xdr:rowOff>
    </xdr:from>
    <xdr:ext cx="762000" cy="259045"/>
    <xdr:sp macro="" textlink="">
      <xdr:nvSpPr>
        <xdr:cNvPr id="136" name="テキスト ボックス 135"/>
        <xdr:cNvSpPr txBox="1"/>
      </xdr:nvSpPr>
      <xdr:spPr>
        <a:xfrm>
          <a:off x="2527300" y="7389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福島県葛尾村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1,307
1,289
84.37
6,736,584
6,243,320
280,329
1,096,646
1,300,772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129078</xdr:rowOff>
    </xdr:from>
    <xdr:to>
      <xdr:col>24</xdr:col>
      <xdr:colOff>62865</xdr:colOff>
      <xdr:row>38</xdr:row>
      <xdr:rowOff>1070</xdr:rowOff>
    </xdr:to>
    <xdr:cxnSp macro="">
      <xdr:nvCxnSpPr>
        <xdr:cNvPr id="55" name="直線コネクタ 54"/>
        <xdr:cNvCxnSpPr/>
      </xdr:nvCxnSpPr>
      <xdr:spPr>
        <a:xfrm flipV="1">
          <a:off x="4633595" y="5444028"/>
          <a:ext cx="1270" cy="1072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4897</xdr:rowOff>
    </xdr:from>
    <xdr:ext cx="599010" cy="259045"/>
    <xdr:sp macro="" textlink="">
      <xdr:nvSpPr>
        <xdr:cNvPr id="56" name="人件費最小値テキスト"/>
        <xdr:cNvSpPr txBox="1"/>
      </xdr:nvSpPr>
      <xdr:spPr>
        <a:xfrm>
          <a:off x="4686300" y="6519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1070</xdr:rowOff>
    </xdr:from>
    <xdr:to>
      <xdr:col>24</xdr:col>
      <xdr:colOff>152400</xdr:colOff>
      <xdr:row>38</xdr:row>
      <xdr:rowOff>1070</xdr:rowOff>
    </xdr:to>
    <xdr:cxnSp macro="">
      <xdr:nvCxnSpPr>
        <xdr:cNvPr id="57" name="直線コネクタ 56"/>
        <xdr:cNvCxnSpPr/>
      </xdr:nvCxnSpPr>
      <xdr:spPr>
        <a:xfrm>
          <a:off x="4546600" y="6516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75755</xdr:rowOff>
    </xdr:from>
    <xdr:ext cx="599010" cy="259045"/>
    <xdr:sp macro="" textlink="">
      <xdr:nvSpPr>
        <xdr:cNvPr id="58" name="人件費最大値テキスト"/>
        <xdr:cNvSpPr txBox="1"/>
      </xdr:nvSpPr>
      <xdr:spPr>
        <a:xfrm>
          <a:off x="4686300" y="5219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675,576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129078</xdr:rowOff>
    </xdr:from>
    <xdr:to>
      <xdr:col>24</xdr:col>
      <xdr:colOff>152400</xdr:colOff>
      <xdr:row>31</xdr:row>
      <xdr:rowOff>129078</xdr:rowOff>
    </xdr:to>
    <xdr:cxnSp macro="">
      <xdr:nvCxnSpPr>
        <xdr:cNvPr id="59" name="直線コネクタ 58"/>
        <xdr:cNvCxnSpPr/>
      </xdr:nvCxnSpPr>
      <xdr:spPr>
        <a:xfrm>
          <a:off x="4546600" y="5444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18565</xdr:rowOff>
    </xdr:from>
    <xdr:to>
      <xdr:col>24</xdr:col>
      <xdr:colOff>63500</xdr:colOff>
      <xdr:row>36</xdr:row>
      <xdr:rowOff>45509</xdr:rowOff>
    </xdr:to>
    <xdr:cxnSp macro="">
      <xdr:nvCxnSpPr>
        <xdr:cNvPr id="60" name="直線コネクタ 59"/>
        <xdr:cNvCxnSpPr/>
      </xdr:nvCxnSpPr>
      <xdr:spPr>
        <a:xfrm flipV="1">
          <a:off x="3797300" y="6190765"/>
          <a:ext cx="838200" cy="26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29602</xdr:rowOff>
    </xdr:from>
    <xdr:ext cx="599010" cy="259045"/>
    <xdr:sp macro="" textlink="">
      <xdr:nvSpPr>
        <xdr:cNvPr id="61" name="人件費平均値テキスト"/>
        <xdr:cNvSpPr txBox="1"/>
      </xdr:nvSpPr>
      <xdr:spPr>
        <a:xfrm>
          <a:off x="4686300" y="62018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51175</xdr:rowOff>
    </xdr:from>
    <xdr:to>
      <xdr:col>24</xdr:col>
      <xdr:colOff>114300</xdr:colOff>
      <xdr:row>36</xdr:row>
      <xdr:rowOff>152775</xdr:rowOff>
    </xdr:to>
    <xdr:sp macro="" textlink="">
      <xdr:nvSpPr>
        <xdr:cNvPr id="62" name="フローチャート: 判断 61"/>
        <xdr:cNvSpPr/>
      </xdr:nvSpPr>
      <xdr:spPr>
        <a:xfrm>
          <a:off x="4584700" y="622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45509</xdr:rowOff>
    </xdr:from>
    <xdr:to>
      <xdr:col>19</xdr:col>
      <xdr:colOff>177800</xdr:colOff>
      <xdr:row>36</xdr:row>
      <xdr:rowOff>57688</xdr:rowOff>
    </xdr:to>
    <xdr:cxnSp macro="">
      <xdr:nvCxnSpPr>
        <xdr:cNvPr id="63" name="直線コネクタ 62"/>
        <xdr:cNvCxnSpPr/>
      </xdr:nvCxnSpPr>
      <xdr:spPr>
        <a:xfrm flipV="1">
          <a:off x="2908300" y="6217709"/>
          <a:ext cx="889000" cy="12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67206</xdr:rowOff>
    </xdr:from>
    <xdr:to>
      <xdr:col>20</xdr:col>
      <xdr:colOff>38100</xdr:colOff>
      <xdr:row>36</xdr:row>
      <xdr:rowOff>168806</xdr:rowOff>
    </xdr:to>
    <xdr:sp macro="" textlink="">
      <xdr:nvSpPr>
        <xdr:cNvPr id="64" name="フローチャート: 判断 63"/>
        <xdr:cNvSpPr/>
      </xdr:nvSpPr>
      <xdr:spPr>
        <a:xfrm>
          <a:off x="3746500" y="623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159933</xdr:rowOff>
    </xdr:from>
    <xdr:ext cx="599010" cy="259045"/>
    <xdr:sp macro="" textlink="">
      <xdr:nvSpPr>
        <xdr:cNvPr id="65" name="テキスト ボックス 64"/>
        <xdr:cNvSpPr txBox="1"/>
      </xdr:nvSpPr>
      <xdr:spPr>
        <a:xfrm>
          <a:off x="3497795" y="6332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57688</xdr:rowOff>
    </xdr:from>
    <xdr:to>
      <xdr:col>15</xdr:col>
      <xdr:colOff>50800</xdr:colOff>
      <xdr:row>36</xdr:row>
      <xdr:rowOff>102195</xdr:rowOff>
    </xdr:to>
    <xdr:cxnSp macro="">
      <xdr:nvCxnSpPr>
        <xdr:cNvPr id="66" name="直線コネクタ 65"/>
        <xdr:cNvCxnSpPr/>
      </xdr:nvCxnSpPr>
      <xdr:spPr>
        <a:xfrm flipV="1">
          <a:off x="2019300" y="6229888"/>
          <a:ext cx="889000" cy="44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50829</xdr:rowOff>
    </xdr:from>
    <xdr:to>
      <xdr:col>15</xdr:col>
      <xdr:colOff>101600</xdr:colOff>
      <xdr:row>36</xdr:row>
      <xdr:rowOff>152429</xdr:rowOff>
    </xdr:to>
    <xdr:sp macro="" textlink="">
      <xdr:nvSpPr>
        <xdr:cNvPr id="67" name="フローチャート: 判断 66"/>
        <xdr:cNvSpPr/>
      </xdr:nvSpPr>
      <xdr:spPr>
        <a:xfrm>
          <a:off x="2857500" y="6223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143556</xdr:rowOff>
    </xdr:from>
    <xdr:ext cx="599010" cy="259045"/>
    <xdr:sp macro="" textlink="">
      <xdr:nvSpPr>
        <xdr:cNvPr id="68" name="テキスト ボックス 67"/>
        <xdr:cNvSpPr txBox="1"/>
      </xdr:nvSpPr>
      <xdr:spPr>
        <a:xfrm>
          <a:off x="2608795" y="6315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92689</xdr:rowOff>
    </xdr:from>
    <xdr:to>
      <xdr:col>10</xdr:col>
      <xdr:colOff>114300</xdr:colOff>
      <xdr:row>36</xdr:row>
      <xdr:rowOff>102195</xdr:rowOff>
    </xdr:to>
    <xdr:cxnSp macro="">
      <xdr:nvCxnSpPr>
        <xdr:cNvPr id="69" name="直線コネクタ 68"/>
        <xdr:cNvCxnSpPr/>
      </xdr:nvCxnSpPr>
      <xdr:spPr>
        <a:xfrm>
          <a:off x="1130300" y="6264889"/>
          <a:ext cx="889000" cy="9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92358</xdr:rowOff>
    </xdr:from>
    <xdr:to>
      <xdr:col>10</xdr:col>
      <xdr:colOff>165100</xdr:colOff>
      <xdr:row>37</xdr:row>
      <xdr:rowOff>22508</xdr:rowOff>
    </xdr:to>
    <xdr:sp macro="" textlink="">
      <xdr:nvSpPr>
        <xdr:cNvPr id="70" name="フローチャート: 判断 69"/>
        <xdr:cNvSpPr/>
      </xdr:nvSpPr>
      <xdr:spPr>
        <a:xfrm>
          <a:off x="1968500" y="6264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13635</xdr:rowOff>
    </xdr:from>
    <xdr:ext cx="599010" cy="259045"/>
    <xdr:sp macro="" textlink="">
      <xdr:nvSpPr>
        <xdr:cNvPr id="71" name="テキスト ボックス 70"/>
        <xdr:cNvSpPr txBox="1"/>
      </xdr:nvSpPr>
      <xdr:spPr>
        <a:xfrm>
          <a:off x="1719795" y="6357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101142</xdr:rowOff>
    </xdr:from>
    <xdr:to>
      <xdr:col>6</xdr:col>
      <xdr:colOff>38100</xdr:colOff>
      <xdr:row>37</xdr:row>
      <xdr:rowOff>31292</xdr:rowOff>
    </xdr:to>
    <xdr:sp macro="" textlink="">
      <xdr:nvSpPr>
        <xdr:cNvPr id="72" name="フローチャート: 判断 71"/>
        <xdr:cNvSpPr/>
      </xdr:nvSpPr>
      <xdr:spPr>
        <a:xfrm>
          <a:off x="1079500" y="6273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22419</xdr:rowOff>
    </xdr:from>
    <xdr:ext cx="599010" cy="259045"/>
    <xdr:sp macro="" textlink="">
      <xdr:nvSpPr>
        <xdr:cNvPr id="73" name="テキスト ボックス 72"/>
        <xdr:cNvSpPr txBox="1"/>
      </xdr:nvSpPr>
      <xdr:spPr>
        <a:xfrm>
          <a:off x="830795" y="6366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139215</xdr:rowOff>
    </xdr:from>
    <xdr:to>
      <xdr:col>24</xdr:col>
      <xdr:colOff>114300</xdr:colOff>
      <xdr:row>36</xdr:row>
      <xdr:rowOff>69365</xdr:rowOff>
    </xdr:to>
    <xdr:sp macro="" textlink="">
      <xdr:nvSpPr>
        <xdr:cNvPr id="79" name="楕円 78"/>
        <xdr:cNvSpPr/>
      </xdr:nvSpPr>
      <xdr:spPr>
        <a:xfrm>
          <a:off x="4584700" y="6139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162092</xdr:rowOff>
    </xdr:from>
    <xdr:ext cx="599010" cy="259045"/>
    <xdr:sp macro="" textlink="">
      <xdr:nvSpPr>
        <xdr:cNvPr id="80" name="人件費該当値テキスト"/>
        <xdr:cNvSpPr txBox="1"/>
      </xdr:nvSpPr>
      <xdr:spPr>
        <a:xfrm>
          <a:off x="4686300" y="5991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166159</xdr:rowOff>
    </xdr:from>
    <xdr:to>
      <xdr:col>20</xdr:col>
      <xdr:colOff>38100</xdr:colOff>
      <xdr:row>36</xdr:row>
      <xdr:rowOff>96309</xdr:rowOff>
    </xdr:to>
    <xdr:sp macro="" textlink="">
      <xdr:nvSpPr>
        <xdr:cNvPr id="81" name="楕円 80"/>
        <xdr:cNvSpPr/>
      </xdr:nvSpPr>
      <xdr:spPr>
        <a:xfrm>
          <a:off x="3746500" y="6166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112836</xdr:rowOff>
    </xdr:from>
    <xdr:ext cx="599010" cy="259045"/>
    <xdr:sp macro="" textlink="">
      <xdr:nvSpPr>
        <xdr:cNvPr id="82" name="テキスト ボックス 81"/>
        <xdr:cNvSpPr txBox="1"/>
      </xdr:nvSpPr>
      <xdr:spPr>
        <a:xfrm>
          <a:off x="3497795" y="5942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6888</xdr:rowOff>
    </xdr:from>
    <xdr:to>
      <xdr:col>15</xdr:col>
      <xdr:colOff>101600</xdr:colOff>
      <xdr:row>36</xdr:row>
      <xdr:rowOff>108488</xdr:rowOff>
    </xdr:to>
    <xdr:sp macro="" textlink="">
      <xdr:nvSpPr>
        <xdr:cNvPr id="83" name="楕円 82"/>
        <xdr:cNvSpPr/>
      </xdr:nvSpPr>
      <xdr:spPr>
        <a:xfrm>
          <a:off x="2857500" y="6179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125015</xdr:rowOff>
    </xdr:from>
    <xdr:ext cx="599010" cy="259045"/>
    <xdr:sp macro="" textlink="">
      <xdr:nvSpPr>
        <xdr:cNvPr id="84" name="テキスト ボックス 83"/>
        <xdr:cNvSpPr txBox="1"/>
      </xdr:nvSpPr>
      <xdr:spPr>
        <a:xfrm>
          <a:off x="2608795" y="5954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51395</xdr:rowOff>
    </xdr:from>
    <xdr:to>
      <xdr:col>10</xdr:col>
      <xdr:colOff>165100</xdr:colOff>
      <xdr:row>36</xdr:row>
      <xdr:rowOff>152995</xdr:rowOff>
    </xdr:to>
    <xdr:sp macro="" textlink="">
      <xdr:nvSpPr>
        <xdr:cNvPr id="85" name="楕円 84"/>
        <xdr:cNvSpPr/>
      </xdr:nvSpPr>
      <xdr:spPr>
        <a:xfrm>
          <a:off x="1968500" y="6223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169522</xdr:rowOff>
    </xdr:from>
    <xdr:ext cx="599010" cy="259045"/>
    <xdr:sp macro="" textlink="">
      <xdr:nvSpPr>
        <xdr:cNvPr id="86" name="テキスト ボックス 85"/>
        <xdr:cNvSpPr txBox="1"/>
      </xdr:nvSpPr>
      <xdr:spPr>
        <a:xfrm>
          <a:off x="1719795" y="5998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41889</xdr:rowOff>
    </xdr:from>
    <xdr:to>
      <xdr:col>6</xdr:col>
      <xdr:colOff>38100</xdr:colOff>
      <xdr:row>36</xdr:row>
      <xdr:rowOff>143489</xdr:rowOff>
    </xdr:to>
    <xdr:sp macro="" textlink="">
      <xdr:nvSpPr>
        <xdr:cNvPr id="87" name="楕円 86"/>
        <xdr:cNvSpPr/>
      </xdr:nvSpPr>
      <xdr:spPr>
        <a:xfrm>
          <a:off x="1079500" y="6214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160016</xdr:rowOff>
    </xdr:from>
    <xdr:ext cx="599010" cy="259045"/>
    <xdr:sp macro="" textlink="">
      <xdr:nvSpPr>
        <xdr:cNvPr id="88" name="テキスト ボックス 87"/>
        <xdr:cNvSpPr txBox="1"/>
      </xdr:nvSpPr>
      <xdr:spPr>
        <a:xfrm>
          <a:off x="830795" y="5989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9" name="直線コネクタ 98"/>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0" name="テキスト ボックス 99"/>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2" name="テキスト ボックス 101"/>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4" name="テキスト ボックス 103"/>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08" name="テキスト ボックス 107"/>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0" name="テキスト ボックス 109"/>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47610</xdr:rowOff>
    </xdr:from>
    <xdr:to>
      <xdr:col>24</xdr:col>
      <xdr:colOff>62865</xdr:colOff>
      <xdr:row>59</xdr:row>
      <xdr:rowOff>1943</xdr:rowOff>
    </xdr:to>
    <xdr:cxnSp macro="">
      <xdr:nvCxnSpPr>
        <xdr:cNvPr id="114" name="直線コネクタ 113"/>
        <xdr:cNvCxnSpPr/>
      </xdr:nvCxnSpPr>
      <xdr:spPr>
        <a:xfrm flipV="1">
          <a:off x="4633595" y="8791560"/>
          <a:ext cx="1270" cy="13259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5770</xdr:rowOff>
    </xdr:from>
    <xdr:ext cx="534377" cy="259045"/>
    <xdr:sp macro="" textlink="">
      <xdr:nvSpPr>
        <xdr:cNvPr id="115" name="物件費最小値テキスト"/>
        <xdr:cNvSpPr txBox="1"/>
      </xdr:nvSpPr>
      <xdr:spPr>
        <a:xfrm>
          <a:off x="4686300" y="10121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1943</xdr:rowOff>
    </xdr:from>
    <xdr:to>
      <xdr:col>24</xdr:col>
      <xdr:colOff>152400</xdr:colOff>
      <xdr:row>59</xdr:row>
      <xdr:rowOff>1943</xdr:rowOff>
    </xdr:to>
    <xdr:cxnSp macro="">
      <xdr:nvCxnSpPr>
        <xdr:cNvPr id="116" name="直線コネクタ 115"/>
        <xdr:cNvCxnSpPr/>
      </xdr:nvCxnSpPr>
      <xdr:spPr>
        <a:xfrm>
          <a:off x="4546600" y="10117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165737</xdr:rowOff>
    </xdr:from>
    <xdr:ext cx="690189" cy="259045"/>
    <xdr:sp macro="" textlink="">
      <xdr:nvSpPr>
        <xdr:cNvPr id="117" name="物件費最大値テキスト"/>
        <xdr:cNvSpPr txBox="1"/>
      </xdr:nvSpPr>
      <xdr:spPr>
        <a:xfrm>
          <a:off x="4686300" y="856678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1,307,097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47610</xdr:rowOff>
    </xdr:from>
    <xdr:to>
      <xdr:col>24</xdr:col>
      <xdr:colOff>152400</xdr:colOff>
      <xdr:row>51</xdr:row>
      <xdr:rowOff>47610</xdr:rowOff>
    </xdr:to>
    <xdr:cxnSp macro="">
      <xdr:nvCxnSpPr>
        <xdr:cNvPr id="118" name="直線コネクタ 117"/>
        <xdr:cNvCxnSpPr/>
      </xdr:nvCxnSpPr>
      <xdr:spPr>
        <a:xfrm>
          <a:off x="4546600" y="8791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170622</xdr:rowOff>
    </xdr:from>
    <xdr:to>
      <xdr:col>24</xdr:col>
      <xdr:colOff>63500</xdr:colOff>
      <xdr:row>56</xdr:row>
      <xdr:rowOff>31517</xdr:rowOff>
    </xdr:to>
    <xdr:cxnSp macro="">
      <xdr:nvCxnSpPr>
        <xdr:cNvPr id="119" name="直線コネクタ 118"/>
        <xdr:cNvCxnSpPr/>
      </xdr:nvCxnSpPr>
      <xdr:spPr>
        <a:xfrm flipV="1">
          <a:off x="3797300" y="9600372"/>
          <a:ext cx="838200" cy="32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85667</xdr:rowOff>
    </xdr:from>
    <xdr:ext cx="599010" cy="259045"/>
    <xdr:sp macro="" textlink="">
      <xdr:nvSpPr>
        <xdr:cNvPr id="120" name="物件費平均値テキスト"/>
        <xdr:cNvSpPr txBox="1"/>
      </xdr:nvSpPr>
      <xdr:spPr>
        <a:xfrm>
          <a:off x="4686300" y="98583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107240</xdr:rowOff>
    </xdr:from>
    <xdr:to>
      <xdr:col>24</xdr:col>
      <xdr:colOff>114300</xdr:colOff>
      <xdr:row>58</xdr:row>
      <xdr:rowOff>37390</xdr:rowOff>
    </xdr:to>
    <xdr:sp macro="" textlink="">
      <xdr:nvSpPr>
        <xdr:cNvPr id="121" name="フローチャート: 判断 120"/>
        <xdr:cNvSpPr/>
      </xdr:nvSpPr>
      <xdr:spPr>
        <a:xfrm>
          <a:off x="4584700" y="9879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31517</xdr:rowOff>
    </xdr:from>
    <xdr:to>
      <xdr:col>19</xdr:col>
      <xdr:colOff>177800</xdr:colOff>
      <xdr:row>56</xdr:row>
      <xdr:rowOff>55992</xdr:rowOff>
    </xdr:to>
    <xdr:cxnSp macro="">
      <xdr:nvCxnSpPr>
        <xdr:cNvPr id="122" name="直線コネクタ 121"/>
        <xdr:cNvCxnSpPr/>
      </xdr:nvCxnSpPr>
      <xdr:spPr>
        <a:xfrm flipV="1">
          <a:off x="2908300" y="9632717"/>
          <a:ext cx="889000" cy="24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136166</xdr:rowOff>
    </xdr:from>
    <xdr:to>
      <xdr:col>20</xdr:col>
      <xdr:colOff>38100</xdr:colOff>
      <xdr:row>58</xdr:row>
      <xdr:rowOff>66316</xdr:rowOff>
    </xdr:to>
    <xdr:sp macro="" textlink="">
      <xdr:nvSpPr>
        <xdr:cNvPr id="123" name="フローチャート: 判断 122"/>
        <xdr:cNvSpPr/>
      </xdr:nvSpPr>
      <xdr:spPr>
        <a:xfrm>
          <a:off x="3746500" y="9908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57443</xdr:rowOff>
    </xdr:from>
    <xdr:ext cx="599010" cy="259045"/>
    <xdr:sp macro="" textlink="">
      <xdr:nvSpPr>
        <xdr:cNvPr id="124" name="テキスト ボックス 123"/>
        <xdr:cNvSpPr txBox="1"/>
      </xdr:nvSpPr>
      <xdr:spPr>
        <a:xfrm>
          <a:off x="3497795" y="10001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55992</xdr:rowOff>
    </xdr:from>
    <xdr:to>
      <xdr:col>15</xdr:col>
      <xdr:colOff>50800</xdr:colOff>
      <xdr:row>56</xdr:row>
      <xdr:rowOff>131569</xdr:rowOff>
    </xdr:to>
    <xdr:cxnSp macro="">
      <xdr:nvCxnSpPr>
        <xdr:cNvPr id="125" name="直線コネクタ 124"/>
        <xdr:cNvCxnSpPr/>
      </xdr:nvCxnSpPr>
      <xdr:spPr>
        <a:xfrm flipV="1">
          <a:off x="2019300" y="9657192"/>
          <a:ext cx="889000" cy="75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102470</xdr:rowOff>
    </xdr:from>
    <xdr:to>
      <xdr:col>15</xdr:col>
      <xdr:colOff>101600</xdr:colOff>
      <xdr:row>58</xdr:row>
      <xdr:rowOff>32620</xdr:rowOff>
    </xdr:to>
    <xdr:sp macro="" textlink="">
      <xdr:nvSpPr>
        <xdr:cNvPr id="126" name="フローチャート: 判断 125"/>
        <xdr:cNvSpPr/>
      </xdr:nvSpPr>
      <xdr:spPr>
        <a:xfrm>
          <a:off x="2857500" y="987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23747</xdr:rowOff>
    </xdr:from>
    <xdr:ext cx="599010" cy="259045"/>
    <xdr:sp macro="" textlink="">
      <xdr:nvSpPr>
        <xdr:cNvPr id="127" name="テキスト ボックス 126"/>
        <xdr:cNvSpPr txBox="1"/>
      </xdr:nvSpPr>
      <xdr:spPr>
        <a:xfrm>
          <a:off x="2608795" y="9967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9719</xdr:rowOff>
    </xdr:from>
    <xdr:to>
      <xdr:col>10</xdr:col>
      <xdr:colOff>114300</xdr:colOff>
      <xdr:row>56</xdr:row>
      <xdr:rowOff>131569</xdr:rowOff>
    </xdr:to>
    <xdr:cxnSp macro="">
      <xdr:nvCxnSpPr>
        <xdr:cNvPr id="128" name="直線コネクタ 127"/>
        <xdr:cNvCxnSpPr/>
      </xdr:nvCxnSpPr>
      <xdr:spPr>
        <a:xfrm>
          <a:off x="1130300" y="9610919"/>
          <a:ext cx="889000" cy="121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92070</xdr:rowOff>
    </xdr:from>
    <xdr:to>
      <xdr:col>10</xdr:col>
      <xdr:colOff>165100</xdr:colOff>
      <xdr:row>58</xdr:row>
      <xdr:rowOff>22220</xdr:rowOff>
    </xdr:to>
    <xdr:sp macro="" textlink="">
      <xdr:nvSpPr>
        <xdr:cNvPr id="129" name="フローチャート: 判断 128"/>
        <xdr:cNvSpPr/>
      </xdr:nvSpPr>
      <xdr:spPr>
        <a:xfrm>
          <a:off x="1968500" y="986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13347</xdr:rowOff>
    </xdr:from>
    <xdr:ext cx="599010" cy="259045"/>
    <xdr:sp macro="" textlink="">
      <xdr:nvSpPr>
        <xdr:cNvPr id="130" name="テキスト ボックス 129"/>
        <xdr:cNvSpPr txBox="1"/>
      </xdr:nvSpPr>
      <xdr:spPr>
        <a:xfrm>
          <a:off x="1719795" y="9957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90532</xdr:rowOff>
    </xdr:from>
    <xdr:to>
      <xdr:col>6</xdr:col>
      <xdr:colOff>38100</xdr:colOff>
      <xdr:row>58</xdr:row>
      <xdr:rowOff>20682</xdr:rowOff>
    </xdr:to>
    <xdr:sp macro="" textlink="">
      <xdr:nvSpPr>
        <xdr:cNvPr id="131" name="フローチャート: 判断 130"/>
        <xdr:cNvSpPr/>
      </xdr:nvSpPr>
      <xdr:spPr>
        <a:xfrm>
          <a:off x="1079500" y="9863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11809</xdr:rowOff>
    </xdr:from>
    <xdr:ext cx="599010" cy="259045"/>
    <xdr:sp macro="" textlink="">
      <xdr:nvSpPr>
        <xdr:cNvPr id="132" name="テキスト ボックス 131"/>
        <xdr:cNvSpPr txBox="1"/>
      </xdr:nvSpPr>
      <xdr:spPr>
        <a:xfrm>
          <a:off x="830795" y="9955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119822</xdr:rowOff>
    </xdr:from>
    <xdr:to>
      <xdr:col>24</xdr:col>
      <xdr:colOff>114300</xdr:colOff>
      <xdr:row>56</xdr:row>
      <xdr:rowOff>49972</xdr:rowOff>
    </xdr:to>
    <xdr:sp macro="" textlink="">
      <xdr:nvSpPr>
        <xdr:cNvPr id="138" name="楕円 137"/>
        <xdr:cNvSpPr/>
      </xdr:nvSpPr>
      <xdr:spPr>
        <a:xfrm>
          <a:off x="4584700" y="954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142699</xdr:rowOff>
    </xdr:from>
    <xdr:ext cx="599010" cy="259045"/>
    <xdr:sp macro="" textlink="">
      <xdr:nvSpPr>
        <xdr:cNvPr id="139" name="物件費該当値テキスト"/>
        <xdr:cNvSpPr txBox="1"/>
      </xdr:nvSpPr>
      <xdr:spPr>
        <a:xfrm>
          <a:off x="4686300" y="9400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152167</xdr:rowOff>
    </xdr:from>
    <xdr:to>
      <xdr:col>20</xdr:col>
      <xdr:colOff>38100</xdr:colOff>
      <xdr:row>56</xdr:row>
      <xdr:rowOff>82317</xdr:rowOff>
    </xdr:to>
    <xdr:sp macro="" textlink="">
      <xdr:nvSpPr>
        <xdr:cNvPr id="140" name="楕円 139"/>
        <xdr:cNvSpPr/>
      </xdr:nvSpPr>
      <xdr:spPr>
        <a:xfrm>
          <a:off x="3746500" y="9581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98844</xdr:rowOff>
    </xdr:from>
    <xdr:ext cx="599010" cy="259045"/>
    <xdr:sp macro="" textlink="">
      <xdr:nvSpPr>
        <xdr:cNvPr id="141" name="テキスト ボックス 140"/>
        <xdr:cNvSpPr txBox="1"/>
      </xdr:nvSpPr>
      <xdr:spPr>
        <a:xfrm>
          <a:off x="3497795" y="9357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5192</xdr:rowOff>
    </xdr:from>
    <xdr:to>
      <xdr:col>15</xdr:col>
      <xdr:colOff>101600</xdr:colOff>
      <xdr:row>56</xdr:row>
      <xdr:rowOff>106792</xdr:rowOff>
    </xdr:to>
    <xdr:sp macro="" textlink="">
      <xdr:nvSpPr>
        <xdr:cNvPr id="142" name="楕円 141"/>
        <xdr:cNvSpPr/>
      </xdr:nvSpPr>
      <xdr:spPr>
        <a:xfrm>
          <a:off x="2857500" y="9606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123319</xdr:rowOff>
    </xdr:from>
    <xdr:ext cx="599010" cy="259045"/>
    <xdr:sp macro="" textlink="">
      <xdr:nvSpPr>
        <xdr:cNvPr id="143" name="テキスト ボックス 142"/>
        <xdr:cNvSpPr txBox="1"/>
      </xdr:nvSpPr>
      <xdr:spPr>
        <a:xfrm>
          <a:off x="2608795" y="9381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80769</xdr:rowOff>
    </xdr:from>
    <xdr:to>
      <xdr:col>10</xdr:col>
      <xdr:colOff>165100</xdr:colOff>
      <xdr:row>57</xdr:row>
      <xdr:rowOff>10919</xdr:rowOff>
    </xdr:to>
    <xdr:sp macro="" textlink="">
      <xdr:nvSpPr>
        <xdr:cNvPr id="144" name="楕円 143"/>
        <xdr:cNvSpPr/>
      </xdr:nvSpPr>
      <xdr:spPr>
        <a:xfrm>
          <a:off x="1968500" y="9681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27446</xdr:rowOff>
    </xdr:from>
    <xdr:ext cx="599010" cy="259045"/>
    <xdr:sp macro="" textlink="">
      <xdr:nvSpPr>
        <xdr:cNvPr id="145" name="テキスト ボックス 144"/>
        <xdr:cNvSpPr txBox="1"/>
      </xdr:nvSpPr>
      <xdr:spPr>
        <a:xfrm>
          <a:off x="1719795" y="9457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130369</xdr:rowOff>
    </xdr:from>
    <xdr:to>
      <xdr:col>6</xdr:col>
      <xdr:colOff>38100</xdr:colOff>
      <xdr:row>56</xdr:row>
      <xdr:rowOff>60519</xdr:rowOff>
    </xdr:to>
    <xdr:sp macro="" textlink="">
      <xdr:nvSpPr>
        <xdr:cNvPr id="146" name="楕円 145"/>
        <xdr:cNvSpPr/>
      </xdr:nvSpPr>
      <xdr:spPr>
        <a:xfrm>
          <a:off x="1079500" y="9560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77046</xdr:rowOff>
    </xdr:from>
    <xdr:ext cx="599010" cy="259045"/>
    <xdr:sp macro="" textlink="">
      <xdr:nvSpPr>
        <xdr:cNvPr id="147" name="テキスト ボックス 146"/>
        <xdr:cNvSpPr txBox="1"/>
      </xdr:nvSpPr>
      <xdr:spPr>
        <a:xfrm>
          <a:off x="830795" y="9335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9" name="テキスト ボックス 158"/>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3" name="テキスト ボックス 162"/>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135603</xdr:rowOff>
    </xdr:from>
    <xdr:to>
      <xdr:col>24</xdr:col>
      <xdr:colOff>62865</xdr:colOff>
      <xdr:row>78</xdr:row>
      <xdr:rowOff>25400</xdr:rowOff>
    </xdr:to>
    <xdr:cxnSp macro="">
      <xdr:nvCxnSpPr>
        <xdr:cNvPr id="167" name="直線コネクタ 166"/>
        <xdr:cNvCxnSpPr/>
      </xdr:nvCxnSpPr>
      <xdr:spPr>
        <a:xfrm flipV="1">
          <a:off x="4633595" y="12137103"/>
          <a:ext cx="1270" cy="12613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29227</xdr:rowOff>
    </xdr:from>
    <xdr:ext cx="249299" cy="259045"/>
    <xdr:sp macro="" textlink="">
      <xdr:nvSpPr>
        <xdr:cNvPr id="168" name="維持補修費最小値テキスト"/>
        <xdr:cNvSpPr txBox="1"/>
      </xdr:nvSpPr>
      <xdr:spPr>
        <a:xfrm>
          <a:off x="4686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25400</xdr:rowOff>
    </xdr:from>
    <xdr:to>
      <xdr:col>24</xdr:col>
      <xdr:colOff>152400</xdr:colOff>
      <xdr:row>78</xdr:row>
      <xdr:rowOff>25400</xdr:rowOff>
    </xdr:to>
    <xdr:cxnSp macro="">
      <xdr:nvCxnSpPr>
        <xdr:cNvPr id="169" name="直線コネクタ 168"/>
        <xdr:cNvCxnSpPr/>
      </xdr:nvCxnSpPr>
      <xdr:spPr>
        <a:xfrm>
          <a:off x="4546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82280</xdr:rowOff>
    </xdr:from>
    <xdr:ext cx="599010" cy="259045"/>
    <xdr:sp macro="" textlink="">
      <xdr:nvSpPr>
        <xdr:cNvPr id="170" name="維持補修費最大値テキスト"/>
        <xdr:cNvSpPr txBox="1"/>
      </xdr:nvSpPr>
      <xdr:spPr>
        <a:xfrm>
          <a:off x="4686300" y="11912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135603</xdr:rowOff>
    </xdr:from>
    <xdr:to>
      <xdr:col>24</xdr:col>
      <xdr:colOff>152400</xdr:colOff>
      <xdr:row>70</xdr:row>
      <xdr:rowOff>135603</xdr:rowOff>
    </xdr:to>
    <xdr:cxnSp macro="">
      <xdr:nvCxnSpPr>
        <xdr:cNvPr id="171" name="直線コネクタ 170"/>
        <xdr:cNvCxnSpPr/>
      </xdr:nvCxnSpPr>
      <xdr:spPr>
        <a:xfrm>
          <a:off x="4546600" y="12137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34875</xdr:rowOff>
    </xdr:from>
    <xdr:to>
      <xdr:col>24</xdr:col>
      <xdr:colOff>63500</xdr:colOff>
      <xdr:row>75</xdr:row>
      <xdr:rowOff>162857</xdr:rowOff>
    </xdr:to>
    <xdr:cxnSp macro="">
      <xdr:nvCxnSpPr>
        <xdr:cNvPr id="172" name="直線コネクタ 171"/>
        <xdr:cNvCxnSpPr/>
      </xdr:nvCxnSpPr>
      <xdr:spPr>
        <a:xfrm flipV="1">
          <a:off x="3797300" y="12893625"/>
          <a:ext cx="838200" cy="127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72567</xdr:rowOff>
    </xdr:from>
    <xdr:ext cx="534377" cy="259045"/>
    <xdr:sp macro="" textlink="">
      <xdr:nvSpPr>
        <xdr:cNvPr id="173" name="維持補修費平均値テキスト"/>
        <xdr:cNvSpPr txBox="1"/>
      </xdr:nvSpPr>
      <xdr:spPr>
        <a:xfrm>
          <a:off x="4686300" y="131027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94140</xdr:rowOff>
    </xdr:from>
    <xdr:to>
      <xdr:col>24</xdr:col>
      <xdr:colOff>114300</xdr:colOff>
      <xdr:row>77</xdr:row>
      <xdr:rowOff>24290</xdr:rowOff>
    </xdr:to>
    <xdr:sp macro="" textlink="">
      <xdr:nvSpPr>
        <xdr:cNvPr id="174" name="フローチャート: 判断 173"/>
        <xdr:cNvSpPr/>
      </xdr:nvSpPr>
      <xdr:spPr>
        <a:xfrm>
          <a:off x="4584700" y="1312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162857</xdr:rowOff>
    </xdr:from>
    <xdr:to>
      <xdr:col>19</xdr:col>
      <xdr:colOff>177800</xdr:colOff>
      <xdr:row>77</xdr:row>
      <xdr:rowOff>153198</xdr:rowOff>
    </xdr:to>
    <xdr:cxnSp macro="">
      <xdr:nvCxnSpPr>
        <xdr:cNvPr id="175" name="直線コネクタ 174"/>
        <xdr:cNvCxnSpPr/>
      </xdr:nvCxnSpPr>
      <xdr:spPr>
        <a:xfrm flipV="1">
          <a:off x="2908300" y="13021607"/>
          <a:ext cx="889000" cy="333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108000</xdr:rowOff>
    </xdr:from>
    <xdr:to>
      <xdr:col>20</xdr:col>
      <xdr:colOff>38100</xdr:colOff>
      <xdr:row>77</xdr:row>
      <xdr:rowOff>38150</xdr:rowOff>
    </xdr:to>
    <xdr:sp macro="" textlink="">
      <xdr:nvSpPr>
        <xdr:cNvPr id="176" name="フローチャート: 判断 175"/>
        <xdr:cNvSpPr/>
      </xdr:nvSpPr>
      <xdr:spPr>
        <a:xfrm>
          <a:off x="3746500" y="1313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29277</xdr:rowOff>
    </xdr:from>
    <xdr:ext cx="534377" cy="259045"/>
    <xdr:sp macro="" textlink="">
      <xdr:nvSpPr>
        <xdr:cNvPr id="177" name="テキスト ボックス 176"/>
        <xdr:cNvSpPr txBox="1"/>
      </xdr:nvSpPr>
      <xdr:spPr>
        <a:xfrm>
          <a:off x="3530111" y="13230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78104</xdr:rowOff>
    </xdr:from>
    <xdr:to>
      <xdr:col>15</xdr:col>
      <xdr:colOff>50800</xdr:colOff>
      <xdr:row>77</xdr:row>
      <xdr:rowOff>153198</xdr:rowOff>
    </xdr:to>
    <xdr:cxnSp macro="">
      <xdr:nvCxnSpPr>
        <xdr:cNvPr id="178" name="直線コネクタ 177"/>
        <xdr:cNvCxnSpPr/>
      </xdr:nvCxnSpPr>
      <xdr:spPr>
        <a:xfrm>
          <a:off x="2019300" y="13108304"/>
          <a:ext cx="889000" cy="246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14999</xdr:rowOff>
    </xdr:from>
    <xdr:to>
      <xdr:col>15</xdr:col>
      <xdr:colOff>101600</xdr:colOff>
      <xdr:row>77</xdr:row>
      <xdr:rowOff>116599</xdr:rowOff>
    </xdr:to>
    <xdr:sp macro="" textlink="">
      <xdr:nvSpPr>
        <xdr:cNvPr id="179" name="フローチャート: 判断 178"/>
        <xdr:cNvSpPr/>
      </xdr:nvSpPr>
      <xdr:spPr>
        <a:xfrm>
          <a:off x="2857500" y="13216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133126</xdr:rowOff>
    </xdr:from>
    <xdr:ext cx="534377" cy="259045"/>
    <xdr:sp macro="" textlink="">
      <xdr:nvSpPr>
        <xdr:cNvPr id="180" name="テキスト ボックス 179"/>
        <xdr:cNvSpPr txBox="1"/>
      </xdr:nvSpPr>
      <xdr:spPr>
        <a:xfrm>
          <a:off x="2641111" y="12991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142192</xdr:rowOff>
    </xdr:from>
    <xdr:to>
      <xdr:col>10</xdr:col>
      <xdr:colOff>114300</xdr:colOff>
      <xdr:row>76</xdr:row>
      <xdr:rowOff>78104</xdr:rowOff>
    </xdr:to>
    <xdr:cxnSp macro="">
      <xdr:nvCxnSpPr>
        <xdr:cNvPr id="181" name="直線コネクタ 180"/>
        <xdr:cNvCxnSpPr/>
      </xdr:nvCxnSpPr>
      <xdr:spPr>
        <a:xfrm>
          <a:off x="1130300" y="13000942"/>
          <a:ext cx="889000" cy="107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28384</xdr:rowOff>
    </xdr:from>
    <xdr:to>
      <xdr:col>10</xdr:col>
      <xdr:colOff>165100</xdr:colOff>
      <xdr:row>77</xdr:row>
      <xdr:rowOff>129984</xdr:rowOff>
    </xdr:to>
    <xdr:sp macro="" textlink="">
      <xdr:nvSpPr>
        <xdr:cNvPr id="182" name="フローチャート: 判断 181"/>
        <xdr:cNvSpPr/>
      </xdr:nvSpPr>
      <xdr:spPr>
        <a:xfrm>
          <a:off x="1968500" y="13230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121111</xdr:rowOff>
    </xdr:from>
    <xdr:ext cx="534377" cy="259045"/>
    <xdr:sp macro="" textlink="">
      <xdr:nvSpPr>
        <xdr:cNvPr id="183" name="テキスト ボックス 182"/>
        <xdr:cNvSpPr txBox="1"/>
      </xdr:nvSpPr>
      <xdr:spPr>
        <a:xfrm>
          <a:off x="1752111" y="13322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7885</xdr:rowOff>
    </xdr:from>
    <xdr:to>
      <xdr:col>6</xdr:col>
      <xdr:colOff>38100</xdr:colOff>
      <xdr:row>77</xdr:row>
      <xdr:rowOff>109485</xdr:rowOff>
    </xdr:to>
    <xdr:sp macro="" textlink="">
      <xdr:nvSpPr>
        <xdr:cNvPr id="184" name="フローチャート: 判断 183"/>
        <xdr:cNvSpPr/>
      </xdr:nvSpPr>
      <xdr:spPr>
        <a:xfrm>
          <a:off x="1079500" y="1320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100612</xdr:rowOff>
    </xdr:from>
    <xdr:ext cx="534377" cy="259045"/>
    <xdr:sp macro="" textlink="">
      <xdr:nvSpPr>
        <xdr:cNvPr id="185" name="テキスト ボックス 184"/>
        <xdr:cNvSpPr txBox="1"/>
      </xdr:nvSpPr>
      <xdr:spPr>
        <a:xfrm>
          <a:off x="863111" y="13302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155525</xdr:rowOff>
    </xdr:from>
    <xdr:to>
      <xdr:col>24</xdr:col>
      <xdr:colOff>114300</xdr:colOff>
      <xdr:row>75</xdr:row>
      <xdr:rowOff>85675</xdr:rowOff>
    </xdr:to>
    <xdr:sp macro="" textlink="">
      <xdr:nvSpPr>
        <xdr:cNvPr id="191" name="楕円 190"/>
        <xdr:cNvSpPr/>
      </xdr:nvSpPr>
      <xdr:spPr>
        <a:xfrm>
          <a:off x="4584700" y="12842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6952</xdr:rowOff>
    </xdr:from>
    <xdr:ext cx="534377" cy="259045"/>
    <xdr:sp macro="" textlink="">
      <xdr:nvSpPr>
        <xdr:cNvPr id="192" name="維持補修費該当値テキスト"/>
        <xdr:cNvSpPr txBox="1"/>
      </xdr:nvSpPr>
      <xdr:spPr>
        <a:xfrm>
          <a:off x="4686300" y="12694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112058</xdr:rowOff>
    </xdr:from>
    <xdr:to>
      <xdr:col>20</xdr:col>
      <xdr:colOff>38100</xdr:colOff>
      <xdr:row>76</xdr:row>
      <xdr:rowOff>42208</xdr:rowOff>
    </xdr:to>
    <xdr:sp macro="" textlink="">
      <xdr:nvSpPr>
        <xdr:cNvPr id="193" name="楕円 192"/>
        <xdr:cNvSpPr/>
      </xdr:nvSpPr>
      <xdr:spPr>
        <a:xfrm>
          <a:off x="3746500" y="12970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74</xdr:row>
      <xdr:rowOff>58735</xdr:rowOff>
    </xdr:from>
    <xdr:ext cx="534377" cy="259045"/>
    <xdr:sp macro="" textlink="">
      <xdr:nvSpPr>
        <xdr:cNvPr id="194" name="テキスト ボックス 193"/>
        <xdr:cNvSpPr txBox="1"/>
      </xdr:nvSpPr>
      <xdr:spPr>
        <a:xfrm>
          <a:off x="3530111" y="12746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102398</xdr:rowOff>
    </xdr:from>
    <xdr:to>
      <xdr:col>15</xdr:col>
      <xdr:colOff>101600</xdr:colOff>
      <xdr:row>78</xdr:row>
      <xdr:rowOff>32548</xdr:rowOff>
    </xdr:to>
    <xdr:sp macro="" textlink="">
      <xdr:nvSpPr>
        <xdr:cNvPr id="195" name="楕円 194"/>
        <xdr:cNvSpPr/>
      </xdr:nvSpPr>
      <xdr:spPr>
        <a:xfrm>
          <a:off x="2857500" y="13304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23675</xdr:rowOff>
    </xdr:from>
    <xdr:ext cx="469744" cy="259045"/>
    <xdr:sp macro="" textlink="">
      <xdr:nvSpPr>
        <xdr:cNvPr id="196" name="テキスト ボックス 195"/>
        <xdr:cNvSpPr txBox="1"/>
      </xdr:nvSpPr>
      <xdr:spPr>
        <a:xfrm>
          <a:off x="2673428" y="13396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27304</xdr:rowOff>
    </xdr:from>
    <xdr:to>
      <xdr:col>10</xdr:col>
      <xdr:colOff>165100</xdr:colOff>
      <xdr:row>76</xdr:row>
      <xdr:rowOff>128904</xdr:rowOff>
    </xdr:to>
    <xdr:sp macro="" textlink="">
      <xdr:nvSpPr>
        <xdr:cNvPr id="197" name="楕円 196"/>
        <xdr:cNvSpPr/>
      </xdr:nvSpPr>
      <xdr:spPr>
        <a:xfrm>
          <a:off x="1968500" y="13057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74</xdr:row>
      <xdr:rowOff>145431</xdr:rowOff>
    </xdr:from>
    <xdr:ext cx="534377" cy="259045"/>
    <xdr:sp macro="" textlink="">
      <xdr:nvSpPr>
        <xdr:cNvPr id="198" name="テキスト ボックス 197"/>
        <xdr:cNvSpPr txBox="1"/>
      </xdr:nvSpPr>
      <xdr:spPr>
        <a:xfrm>
          <a:off x="1752111" y="12832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91392</xdr:rowOff>
    </xdr:from>
    <xdr:to>
      <xdr:col>6</xdr:col>
      <xdr:colOff>38100</xdr:colOff>
      <xdr:row>76</xdr:row>
      <xdr:rowOff>21543</xdr:rowOff>
    </xdr:to>
    <xdr:sp macro="" textlink="">
      <xdr:nvSpPr>
        <xdr:cNvPr id="199" name="楕円 198"/>
        <xdr:cNvSpPr/>
      </xdr:nvSpPr>
      <xdr:spPr>
        <a:xfrm>
          <a:off x="1079500" y="1295014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74</xdr:row>
      <xdr:rowOff>38069</xdr:rowOff>
    </xdr:from>
    <xdr:ext cx="534377" cy="259045"/>
    <xdr:sp macro="" textlink="">
      <xdr:nvSpPr>
        <xdr:cNvPr id="200" name="テキスト ボックス 199"/>
        <xdr:cNvSpPr txBox="1"/>
      </xdr:nvSpPr>
      <xdr:spPr>
        <a:xfrm>
          <a:off x="863111" y="12725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82694</xdr:rowOff>
    </xdr:from>
    <xdr:to>
      <xdr:col>24</xdr:col>
      <xdr:colOff>62865</xdr:colOff>
      <xdr:row>97</xdr:row>
      <xdr:rowOff>140105</xdr:rowOff>
    </xdr:to>
    <xdr:cxnSp macro="">
      <xdr:nvCxnSpPr>
        <xdr:cNvPr id="224" name="直線コネクタ 223"/>
        <xdr:cNvCxnSpPr/>
      </xdr:nvCxnSpPr>
      <xdr:spPr>
        <a:xfrm flipV="1">
          <a:off x="4633595" y="15513194"/>
          <a:ext cx="1270" cy="1257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143932</xdr:rowOff>
    </xdr:from>
    <xdr:ext cx="534377" cy="259045"/>
    <xdr:sp macro="" textlink="">
      <xdr:nvSpPr>
        <xdr:cNvPr id="225" name="扶助費最小値テキスト"/>
        <xdr:cNvSpPr txBox="1"/>
      </xdr:nvSpPr>
      <xdr:spPr>
        <a:xfrm>
          <a:off x="4686300" y="16774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140105</xdr:rowOff>
    </xdr:from>
    <xdr:to>
      <xdr:col>24</xdr:col>
      <xdr:colOff>152400</xdr:colOff>
      <xdr:row>97</xdr:row>
      <xdr:rowOff>140105</xdr:rowOff>
    </xdr:to>
    <xdr:cxnSp macro="">
      <xdr:nvCxnSpPr>
        <xdr:cNvPr id="226" name="直線コネクタ 225"/>
        <xdr:cNvCxnSpPr/>
      </xdr:nvCxnSpPr>
      <xdr:spPr>
        <a:xfrm>
          <a:off x="4546600" y="16770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29371</xdr:rowOff>
    </xdr:from>
    <xdr:ext cx="599010" cy="259045"/>
    <xdr:sp macro="" textlink="">
      <xdr:nvSpPr>
        <xdr:cNvPr id="227" name="扶助費最大値テキスト"/>
        <xdr:cNvSpPr txBox="1"/>
      </xdr:nvSpPr>
      <xdr:spPr>
        <a:xfrm>
          <a:off x="4686300" y="15288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197,481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82694</xdr:rowOff>
    </xdr:from>
    <xdr:to>
      <xdr:col>24</xdr:col>
      <xdr:colOff>152400</xdr:colOff>
      <xdr:row>90</xdr:row>
      <xdr:rowOff>82694</xdr:rowOff>
    </xdr:to>
    <xdr:cxnSp macro="">
      <xdr:nvCxnSpPr>
        <xdr:cNvPr id="228" name="直線コネクタ 227"/>
        <xdr:cNvCxnSpPr/>
      </xdr:nvCxnSpPr>
      <xdr:spPr>
        <a:xfrm>
          <a:off x="4546600" y="15513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48138</xdr:rowOff>
    </xdr:from>
    <xdr:to>
      <xdr:col>24</xdr:col>
      <xdr:colOff>63500</xdr:colOff>
      <xdr:row>96</xdr:row>
      <xdr:rowOff>77581</xdr:rowOff>
    </xdr:to>
    <xdr:cxnSp macro="">
      <xdr:nvCxnSpPr>
        <xdr:cNvPr id="229" name="直線コネクタ 228"/>
        <xdr:cNvCxnSpPr/>
      </xdr:nvCxnSpPr>
      <xdr:spPr>
        <a:xfrm>
          <a:off x="3797300" y="16507338"/>
          <a:ext cx="838200" cy="29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48310</xdr:rowOff>
    </xdr:from>
    <xdr:ext cx="534377" cy="259045"/>
    <xdr:sp macro="" textlink="">
      <xdr:nvSpPr>
        <xdr:cNvPr id="230" name="扶助費平均値テキスト"/>
        <xdr:cNvSpPr txBox="1"/>
      </xdr:nvSpPr>
      <xdr:spPr>
        <a:xfrm>
          <a:off x="4686300" y="161646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25433</xdr:rowOff>
    </xdr:from>
    <xdr:to>
      <xdr:col>24</xdr:col>
      <xdr:colOff>114300</xdr:colOff>
      <xdr:row>95</xdr:row>
      <xdr:rowOff>127033</xdr:rowOff>
    </xdr:to>
    <xdr:sp macro="" textlink="">
      <xdr:nvSpPr>
        <xdr:cNvPr id="231" name="フローチャート: 判断 230"/>
        <xdr:cNvSpPr/>
      </xdr:nvSpPr>
      <xdr:spPr>
        <a:xfrm>
          <a:off x="4584700" y="16313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48138</xdr:rowOff>
    </xdr:from>
    <xdr:to>
      <xdr:col>19</xdr:col>
      <xdr:colOff>177800</xdr:colOff>
      <xdr:row>96</xdr:row>
      <xdr:rowOff>145735</xdr:rowOff>
    </xdr:to>
    <xdr:cxnSp macro="">
      <xdr:nvCxnSpPr>
        <xdr:cNvPr id="232" name="直線コネクタ 231"/>
        <xdr:cNvCxnSpPr/>
      </xdr:nvCxnSpPr>
      <xdr:spPr>
        <a:xfrm flipV="1">
          <a:off x="2908300" y="16507338"/>
          <a:ext cx="889000" cy="97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133783</xdr:rowOff>
    </xdr:from>
    <xdr:to>
      <xdr:col>20</xdr:col>
      <xdr:colOff>38100</xdr:colOff>
      <xdr:row>95</xdr:row>
      <xdr:rowOff>63933</xdr:rowOff>
    </xdr:to>
    <xdr:sp macro="" textlink="">
      <xdr:nvSpPr>
        <xdr:cNvPr id="233" name="フローチャート: 判断 232"/>
        <xdr:cNvSpPr/>
      </xdr:nvSpPr>
      <xdr:spPr>
        <a:xfrm>
          <a:off x="3746500" y="1625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80460</xdr:rowOff>
    </xdr:from>
    <xdr:ext cx="534377" cy="259045"/>
    <xdr:sp macro="" textlink="">
      <xdr:nvSpPr>
        <xdr:cNvPr id="234" name="テキスト ボックス 233"/>
        <xdr:cNvSpPr txBox="1"/>
      </xdr:nvSpPr>
      <xdr:spPr>
        <a:xfrm>
          <a:off x="3530111" y="16025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145735</xdr:rowOff>
    </xdr:from>
    <xdr:to>
      <xdr:col>15</xdr:col>
      <xdr:colOff>50800</xdr:colOff>
      <xdr:row>97</xdr:row>
      <xdr:rowOff>34993</xdr:rowOff>
    </xdr:to>
    <xdr:cxnSp macro="">
      <xdr:nvCxnSpPr>
        <xdr:cNvPr id="235" name="直線コネクタ 234"/>
        <xdr:cNvCxnSpPr/>
      </xdr:nvCxnSpPr>
      <xdr:spPr>
        <a:xfrm flipV="1">
          <a:off x="2019300" y="16604935"/>
          <a:ext cx="889000" cy="60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99507</xdr:rowOff>
    </xdr:from>
    <xdr:to>
      <xdr:col>15</xdr:col>
      <xdr:colOff>101600</xdr:colOff>
      <xdr:row>96</xdr:row>
      <xdr:rowOff>29657</xdr:rowOff>
    </xdr:to>
    <xdr:sp macro="" textlink="">
      <xdr:nvSpPr>
        <xdr:cNvPr id="236" name="フローチャート: 判断 235"/>
        <xdr:cNvSpPr/>
      </xdr:nvSpPr>
      <xdr:spPr>
        <a:xfrm>
          <a:off x="2857500" y="1638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46184</xdr:rowOff>
    </xdr:from>
    <xdr:ext cx="534377" cy="259045"/>
    <xdr:sp macro="" textlink="">
      <xdr:nvSpPr>
        <xdr:cNvPr id="237" name="テキスト ボックス 236"/>
        <xdr:cNvSpPr txBox="1"/>
      </xdr:nvSpPr>
      <xdr:spPr>
        <a:xfrm>
          <a:off x="2641111" y="16162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18831</xdr:rowOff>
    </xdr:from>
    <xdr:to>
      <xdr:col>10</xdr:col>
      <xdr:colOff>114300</xdr:colOff>
      <xdr:row>97</xdr:row>
      <xdr:rowOff>34993</xdr:rowOff>
    </xdr:to>
    <xdr:cxnSp macro="">
      <xdr:nvCxnSpPr>
        <xdr:cNvPr id="238" name="直線コネクタ 237"/>
        <xdr:cNvCxnSpPr/>
      </xdr:nvCxnSpPr>
      <xdr:spPr>
        <a:xfrm>
          <a:off x="1130300" y="16649481"/>
          <a:ext cx="889000" cy="16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129384</xdr:rowOff>
    </xdr:from>
    <xdr:to>
      <xdr:col>10</xdr:col>
      <xdr:colOff>165100</xdr:colOff>
      <xdr:row>96</xdr:row>
      <xdr:rowOff>59534</xdr:rowOff>
    </xdr:to>
    <xdr:sp macro="" textlink="">
      <xdr:nvSpPr>
        <xdr:cNvPr id="239" name="フローチャート: 判断 238"/>
        <xdr:cNvSpPr/>
      </xdr:nvSpPr>
      <xdr:spPr>
        <a:xfrm>
          <a:off x="1968500" y="16417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76061</xdr:rowOff>
    </xdr:from>
    <xdr:ext cx="534377" cy="259045"/>
    <xdr:sp macro="" textlink="">
      <xdr:nvSpPr>
        <xdr:cNvPr id="240" name="テキスト ボックス 239"/>
        <xdr:cNvSpPr txBox="1"/>
      </xdr:nvSpPr>
      <xdr:spPr>
        <a:xfrm>
          <a:off x="1752111" y="16192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141622</xdr:rowOff>
    </xdr:from>
    <xdr:to>
      <xdr:col>6</xdr:col>
      <xdr:colOff>38100</xdr:colOff>
      <xdr:row>96</xdr:row>
      <xdr:rowOff>71772</xdr:rowOff>
    </xdr:to>
    <xdr:sp macro="" textlink="">
      <xdr:nvSpPr>
        <xdr:cNvPr id="241" name="フローチャート: 判断 240"/>
        <xdr:cNvSpPr/>
      </xdr:nvSpPr>
      <xdr:spPr>
        <a:xfrm>
          <a:off x="1079500" y="1642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88299</xdr:rowOff>
    </xdr:from>
    <xdr:ext cx="534377" cy="259045"/>
    <xdr:sp macro="" textlink="">
      <xdr:nvSpPr>
        <xdr:cNvPr id="242" name="テキスト ボックス 241"/>
        <xdr:cNvSpPr txBox="1"/>
      </xdr:nvSpPr>
      <xdr:spPr>
        <a:xfrm>
          <a:off x="863111" y="16204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26781</xdr:rowOff>
    </xdr:from>
    <xdr:to>
      <xdr:col>24</xdr:col>
      <xdr:colOff>114300</xdr:colOff>
      <xdr:row>96</xdr:row>
      <xdr:rowOff>128381</xdr:rowOff>
    </xdr:to>
    <xdr:sp macro="" textlink="">
      <xdr:nvSpPr>
        <xdr:cNvPr id="248" name="楕円 247"/>
        <xdr:cNvSpPr/>
      </xdr:nvSpPr>
      <xdr:spPr>
        <a:xfrm>
          <a:off x="4584700" y="16485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5208</xdr:rowOff>
    </xdr:from>
    <xdr:ext cx="534377" cy="259045"/>
    <xdr:sp macro="" textlink="">
      <xdr:nvSpPr>
        <xdr:cNvPr id="249" name="扶助費該当値テキスト"/>
        <xdr:cNvSpPr txBox="1"/>
      </xdr:nvSpPr>
      <xdr:spPr>
        <a:xfrm>
          <a:off x="4686300" y="16464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168788</xdr:rowOff>
    </xdr:from>
    <xdr:to>
      <xdr:col>20</xdr:col>
      <xdr:colOff>38100</xdr:colOff>
      <xdr:row>96</xdr:row>
      <xdr:rowOff>98938</xdr:rowOff>
    </xdr:to>
    <xdr:sp macro="" textlink="">
      <xdr:nvSpPr>
        <xdr:cNvPr id="250" name="楕円 249"/>
        <xdr:cNvSpPr/>
      </xdr:nvSpPr>
      <xdr:spPr>
        <a:xfrm>
          <a:off x="3746500" y="16456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90065</xdr:rowOff>
    </xdr:from>
    <xdr:ext cx="534377" cy="259045"/>
    <xdr:sp macro="" textlink="">
      <xdr:nvSpPr>
        <xdr:cNvPr id="251" name="テキスト ボックス 250"/>
        <xdr:cNvSpPr txBox="1"/>
      </xdr:nvSpPr>
      <xdr:spPr>
        <a:xfrm>
          <a:off x="3530111" y="16549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94935</xdr:rowOff>
    </xdr:from>
    <xdr:to>
      <xdr:col>15</xdr:col>
      <xdr:colOff>101600</xdr:colOff>
      <xdr:row>97</xdr:row>
      <xdr:rowOff>25085</xdr:rowOff>
    </xdr:to>
    <xdr:sp macro="" textlink="">
      <xdr:nvSpPr>
        <xdr:cNvPr id="252" name="楕円 251"/>
        <xdr:cNvSpPr/>
      </xdr:nvSpPr>
      <xdr:spPr>
        <a:xfrm>
          <a:off x="2857500" y="16554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16212</xdr:rowOff>
    </xdr:from>
    <xdr:ext cx="534377" cy="259045"/>
    <xdr:sp macro="" textlink="">
      <xdr:nvSpPr>
        <xdr:cNvPr id="253" name="テキスト ボックス 252"/>
        <xdr:cNvSpPr txBox="1"/>
      </xdr:nvSpPr>
      <xdr:spPr>
        <a:xfrm>
          <a:off x="2641111" y="16646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155643</xdr:rowOff>
    </xdr:from>
    <xdr:to>
      <xdr:col>10</xdr:col>
      <xdr:colOff>165100</xdr:colOff>
      <xdr:row>97</xdr:row>
      <xdr:rowOff>85793</xdr:rowOff>
    </xdr:to>
    <xdr:sp macro="" textlink="">
      <xdr:nvSpPr>
        <xdr:cNvPr id="254" name="楕円 253"/>
        <xdr:cNvSpPr/>
      </xdr:nvSpPr>
      <xdr:spPr>
        <a:xfrm>
          <a:off x="1968500" y="16614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76920</xdr:rowOff>
    </xdr:from>
    <xdr:ext cx="534377" cy="259045"/>
    <xdr:sp macro="" textlink="">
      <xdr:nvSpPr>
        <xdr:cNvPr id="255" name="テキスト ボックス 254"/>
        <xdr:cNvSpPr txBox="1"/>
      </xdr:nvSpPr>
      <xdr:spPr>
        <a:xfrm>
          <a:off x="1752111" y="16707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139481</xdr:rowOff>
    </xdr:from>
    <xdr:to>
      <xdr:col>6</xdr:col>
      <xdr:colOff>38100</xdr:colOff>
      <xdr:row>97</xdr:row>
      <xdr:rowOff>69631</xdr:rowOff>
    </xdr:to>
    <xdr:sp macro="" textlink="">
      <xdr:nvSpPr>
        <xdr:cNvPr id="256" name="楕円 255"/>
        <xdr:cNvSpPr/>
      </xdr:nvSpPr>
      <xdr:spPr>
        <a:xfrm>
          <a:off x="1079500" y="16598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60758</xdr:rowOff>
    </xdr:from>
    <xdr:ext cx="534377" cy="259045"/>
    <xdr:sp macro="" textlink="">
      <xdr:nvSpPr>
        <xdr:cNvPr id="257" name="テキスト ボックス 256"/>
        <xdr:cNvSpPr txBox="1"/>
      </xdr:nvSpPr>
      <xdr:spPr>
        <a:xfrm>
          <a:off x="863111" y="16691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1" name="テキスト ボックス 270"/>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5" name="テキスト ボックス 274"/>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7" name="テキスト ボックス 276"/>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9" name="テキスト ボックス 278"/>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4056</xdr:rowOff>
    </xdr:from>
    <xdr:to>
      <xdr:col>54</xdr:col>
      <xdr:colOff>189865</xdr:colOff>
      <xdr:row>38</xdr:row>
      <xdr:rowOff>55600</xdr:rowOff>
    </xdr:to>
    <xdr:cxnSp macro="">
      <xdr:nvCxnSpPr>
        <xdr:cNvPr id="281" name="直線コネクタ 280"/>
        <xdr:cNvCxnSpPr/>
      </xdr:nvCxnSpPr>
      <xdr:spPr>
        <a:xfrm flipV="1">
          <a:off x="10475595" y="5319006"/>
          <a:ext cx="1270" cy="12516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59427</xdr:rowOff>
    </xdr:from>
    <xdr:ext cx="534377" cy="259045"/>
    <xdr:sp macro="" textlink="">
      <xdr:nvSpPr>
        <xdr:cNvPr id="282" name="補助費等最小値テキスト"/>
        <xdr:cNvSpPr txBox="1"/>
      </xdr:nvSpPr>
      <xdr:spPr>
        <a:xfrm>
          <a:off x="10528300" y="6574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55600</xdr:rowOff>
    </xdr:from>
    <xdr:to>
      <xdr:col>55</xdr:col>
      <xdr:colOff>88900</xdr:colOff>
      <xdr:row>38</xdr:row>
      <xdr:rowOff>55600</xdr:rowOff>
    </xdr:to>
    <xdr:cxnSp macro="">
      <xdr:nvCxnSpPr>
        <xdr:cNvPr id="283" name="直線コネクタ 282"/>
        <xdr:cNvCxnSpPr/>
      </xdr:nvCxnSpPr>
      <xdr:spPr>
        <a:xfrm>
          <a:off x="10388600" y="657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122183</xdr:rowOff>
    </xdr:from>
    <xdr:ext cx="599010" cy="259045"/>
    <xdr:sp macro="" textlink="">
      <xdr:nvSpPr>
        <xdr:cNvPr id="284" name="補助費等最大値テキスト"/>
        <xdr:cNvSpPr txBox="1"/>
      </xdr:nvSpPr>
      <xdr:spPr>
        <a:xfrm>
          <a:off x="10528300" y="5094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741,204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4056</xdr:rowOff>
    </xdr:from>
    <xdr:to>
      <xdr:col>55</xdr:col>
      <xdr:colOff>88900</xdr:colOff>
      <xdr:row>31</xdr:row>
      <xdr:rowOff>4056</xdr:rowOff>
    </xdr:to>
    <xdr:cxnSp macro="">
      <xdr:nvCxnSpPr>
        <xdr:cNvPr id="285" name="直線コネクタ 284"/>
        <xdr:cNvCxnSpPr/>
      </xdr:nvCxnSpPr>
      <xdr:spPr>
        <a:xfrm>
          <a:off x="10388600" y="5319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35729</xdr:rowOff>
    </xdr:from>
    <xdr:to>
      <xdr:col>55</xdr:col>
      <xdr:colOff>0</xdr:colOff>
      <xdr:row>37</xdr:row>
      <xdr:rowOff>71240</xdr:rowOff>
    </xdr:to>
    <xdr:cxnSp macro="">
      <xdr:nvCxnSpPr>
        <xdr:cNvPr id="286" name="直線コネクタ 285"/>
        <xdr:cNvCxnSpPr/>
      </xdr:nvCxnSpPr>
      <xdr:spPr>
        <a:xfrm flipV="1">
          <a:off x="9639300" y="5865029"/>
          <a:ext cx="838200" cy="549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164634</xdr:rowOff>
    </xdr:from>
    <xdr:ext cx="599010" cy="259045"/>
    <xdr:sp macro="" textlink="">
      <xdr:nvSpPr>
        <xdr:cNvPr id="287" name="補助費等平均値テキスト"/>
        <xdr:cNvSpPr txBox="1"/>
      </xdr:nvSpPr>
      <xdr:spPr>
        <a:xfrm>
          <a:off x="10528300" y="61653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14757</xdr:rowOff>
    </xdr:from>
    <xdr:to>
      <xdr:col>55</xdr:col>
      <xdr:colOff>50800</xdr:colOff>
      <xdr:row>36</xdr:row>
      <xdr:rowOff>116357</xdr:rowOff>
    </xdr:to>
    <xdr:sp macro="" textlink="">
      <xdr:nvSpPr>
        <xdr:cNvPr id="288" name="フローチャート: 判断 287"/>
        <xdr:cNvSpPr/>
      </xdr:nvSpPr>
      <xdr:spPr>
        <a:xfrm>
          <a:off x="10426700" y="6186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143788</xdr:rowOff>
    </xdr:from>
    <xdr:to>
      <xdr:col>50</xdr:col>
      <xdr:colOff>114300</xdr:colOff>
      <xdr:row>37</xdr:row>
      <xdr:rowOff>71240</xdr:rowOff>
    </xdr:to>
    <xdr:cxnSp macro="">
      <xdr:nvCxnSpPr>
        <xdr:cNvPr id="289" name="直線コネクタ 288"/>
        <xdr:cNvCxnSpPr/>
      </xdr:nvCxnSpPr>
      <xdr:spPr>
        <a:xfrm>
          <a:off x="8750300" y="6144538"/>
          <a:ext cx="889000" cy="270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55259</xdr:rowOff>
    </xdr:from>
    <xdr:to>
      <xdr:col>50</xdr:col>
      <xdr:colOff>165100</xdr:colOff>
      <xdr:row>36</xdr:row>
      <xdr:rowOff>156859</xdr:rowOff>
    </xdr:to>
    <xdr:sp macro="" textlink="">
      <xdr:nvSpPr>
        <xdr:cNvPr id="290" name="フローチャート: 判断 289"/>
        <xdr:cNvSpPr/>
      </xdr:nvSpPr>
      <xdr:spPr>
        <a:xfrm>
          <a:off x="9588500" y="6227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1936</xdr:rowOff>
    </xdr:from>
    <xdr:ext cx="599010" cy="259045"/>
    <xdr:sp macro="" textlink="">
      <xdr:nvSpPr>
        <xdr:cNvPr id="291" name="テキスト ボックス 290"/>
        <xdr:cNvSpPr txBox="1"/>
      </xdr:nvSpPr>
      <xdr:spPr>
        <a:xfrm>
          <a:off x="9339795" y="6002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143788</xdr:rowOff>
    </xdr:from>
    <xdr:to>
      <xdr:col>45</xdr:col>
      <xdr:colOff>177800</xdr:colOff>
      <xdr:row>36</xdr:row>
      <xdr:rowOff>46848</xdr:rowOff>
    </xdr:to>
    <xdr:cxnSp macro="">
      <xdr:nvCxnSpPr>
        <xdr:cNvPr id="292" name="直線コネクタ 291"/>
        <xdr:cNvCxnSpPr/>
      </xdr:nvCxnSpPr>
      <xdr:spPr>
        <a:xfrm flipV="1">
          <a:off x="7861300" y="6144538"/>
          <a:ext cx="889000" cy="74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57500</xdr:rowOff>
    </xdr:from>
    <xdr:to>
      <xdr:col>46</xdr:col>
      <xdr:colOff>38100</xdr:colOff>
      <xdr:row>35</xdr:row>
      <xdr:rowOff>159100</xdr:rowOff>
    </xdr:to>
    <xdr:sp macro="" textlink="">
      <xdr:nvSpPr>
        <xdr:cNvPr id="293" name="フローチャート: 判断 292"/>
        <xdr:cNvSpPr/>
      </xdr:nvSpPr>
      <xdr:spPr>
        <a:xfrm>
          <a:off x="8699500" y="6058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4177</xdr:rowOff>
    </xdr:from>
    <xdr:ext cx="599010" cy="259045"/>
    <xdr:sp macro="" textlink="">
      <xdr:nvSpPr>
        <xdr:cNvPr id="294" name="テキスト ボックス 293"/>
        <xdr:cNvSpPr txBox="1"/>
      </xdr:nvSpPr>
      <xdr:spPr>
        <a:xfrm>
          <a:off x="8450795" y="5833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90164</xdr:rowOff>
    </xdr:from>
    <xdr:to>
      <xdr:col>41</xdr:col>
      <xdr:colOff>50800</xdr:colOff>
      <xdr:row>36</xdr:row>
      <xdr:rowOff>46848</xdr:rowOff>
    </xdr:to>
    <xdr:cxnSp macro="">
      <xdr:nvCxnSpPr>
        <xdr:cNvPr id="295" name="直線コネクタ 294"/>
        <xdr:cNvCxnSpPr/>
      </xdr:nvCxnSpPr>
      <xdr:spPr>
        <a:xfrm>
          <a:off x="6972300" y="6090914"/>
          <a:ext cx="889000" cy="128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140773</xdr:rowOff>
    </xdr:from>
    <xdr:to>
      <xdr:col>41</xdr:col>
      <xdr:colOff>101600</xdr:colOff>
      <xdr:row>37</xdr:row>
      <xdr:rowOff>70923</xdr:rowOff>
    </xdr:to>
    <xdr:sp macro="" textlink="">
      <xdr:nvSpPr>
        <xdr:cNvPr id="296" name="フローチャート: 判断 295"/>
        <xdr:cNvSpPr/>
      </xdr:nvSpPr>
      <xdr:spPr>
        <a:xfrm>
          <a:off x="7810500" y="6312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62050</xdr:rowOff>
    </xdr:from>
    <xdr:ext cx="599010" cy="259045"/>
    <xdr:sp macro="" textlink="">
      <xdr:nvSpPr>
        <xdr:cNvPr id="297" name="テキスト ボックス 296"/>
        <xdr:cNvSpPr txBox="1"/>
      </xdr:nvSpPr>
      <xdr:spPr>
        <a:xfrm>
          <a:off x="7561795" y="6405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136531</xdr:rowOff>
    </xdr:from>
    <xdr:to>
      <xdr:col>36</xdr:col>
      <xdr:colOff>165100</xdr:colOff>
      <xdr:row>37</xdr:row>
      <xdr:rowOff>66681</xdr:rowOff>
    </xdr:to>
    <xdr:sp macro="" textlink="">
      <xdr:nvSpPr>
        <xdr:cNvPr id="298" name="フローチャート: 判断 297"/>
        <xdr:cNvSpPr/>
      </xdr:nvSpPr>
      <xdr:spPr>
        <a:xfrm>
          <a:off x="6921500" y="6308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57808</xdr:rowOff>
    </xdr:from>
    <xdr:ext cx="599010" cy="259045"/>
    <xdr:sp macro="" textlink="">
      <xdr:nvSpPr>
        <xdr:cNvPr id="299" name="テキスト ボックス 298"/>
        <xdr:cNvSpPr txBox="1"/>
      </xdr:nvSpPr>
      <xdr:spPr>
        <a:xfrm>
          <a:off x="6672795" y="6401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156379</xdr:rowOff>
    </xdr:from>
    <xdr:to>
      <xdr:col>55</xdr:col>
      <xdr:colOff>50800</xdr:colOff>
      <xdr:row>34</xdr:row>
      <xdr:rowOff>86529</xdr:rowOff>
    </xdr:to>
    <xdr:sp macro="" textlink="">
      <xdr:nvSpPr>
        <xdr:cNvPr id="305" name="楕円 304"/>
        <xdr:cNvSpPr/>
      </xdr:nvSpPr>
      <xdr:spPr>
        <a:xfrm>
          <a:off x="10426700" y="5814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7806</xdr:rowOff>
    </xdr:from>
    <xdr:ext cx="599010" cy="259045"/>
    <xdr:sp macro="" textlink="">
      <xdr:nvSpPr>
        <xdr:cNvPr id="306" name="補助費等該当値テキスト"/>
        <xdr:cNvSpPr txBox="1"/>
      </xdr:nvSpPr>
      <xdr:spPr>
        <a:xfrm>
          <a:off x="10528300" y="5665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454,578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20440</xdr:rowOff>
    </xdr:from>
    <xdr:to>
      <xdr:col>50</xdr:col>
      <xdr:colOff>165100</xdr:colOff>
      <xdr:row>37</xdr:row>
      <xdr:rowOff>122040</xdr:rowOff>
    </xdr:to>
    <xdr:sp macro="" textlink="">
      <xdr:nvSpPr>
        <xdr:cNvPr id="307" name="楕円 306"/>
        <xdr:cNvSpPr/>
      </xdr:nvSpPr>
      <xdr:spPr>
        <a:xfrm>
          <a:off x="9588500" y="6364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113167</xdr:rowOff>
    </xdr:from>
    <xdr:ext cx="599010" cy="259045"/>
    <xdr:sp macro="" textlink="">
      <xdr:nvSpPr>
        <xdr:cNvPr id="308" name="テキスト ボックス 307"/>
        <xdr:cNvSpPr txBox="1"/>
      </xdr:nvSpPr>
      <xdr:spPr>
        <a:xfrm>
          <a:off x="9339795" y="6456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92988</xdr:rowOff>
    </xdr:from>
    <xdr:to>
      <xdr:col>46</xdr:col>
      <xdr:colOff>38100</xdr:colOff>
      <xdr:row>36</xdr:row>
      <xdr:rowOff>23138</xdr:rowOff>
    </xdr:to>
    <xdr:sp macro="" textlink="">
      <xdr:nvSpPr>
        <xdr:cNvPr id="309" name="楕円 308"/>
        <xdr:cNvSpPr/>
      </xdr:nvSpPr>
      <xdr:spPr>
        <a:xfrm>
          <a:off x="8699500" y="6093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14265</xdr:rowOff>
    </xdr:from>
    <xdr:ext cx="599010" cy="259045"/>
    <xdr:sp macro="" textlink="">
      <xdr:nvSpPr>
        <xdr:cNvPr id="310" name="テキスト ボックス 309"/>
        <xdr:cNvSpPr txBox="1"/>
      </xdr:nvSpPr>
      <xdr:spPr>
        <a:xfrm>
          <a:off x="8450795" y="6186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167498</xdr:rowOff>
    </xdr:from>
    <xdr:to>
      <xdr:col>41</xdr:col>
      <xdr:colOff>101600</xdr:colOff>
      <xdr:row>36</xdr:row>
      <xdr:rowOff>97648</xdr:rowOff>
    </xdr:to>
    <xdr:sp macro="" textlink="">
      <xdr:nvSpPr>
        <xdr:cNvPr id="311" name="楕円 310"/>
        <xdr:cNvSpPr/>
      </xdr:nvSpPr>
      <xdr:spPr>
        <a:xfrm>
          <a:off x="7810500" y="6168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114175</xdr:rowOff>
    </xdr:from>
    <xdr:ext cx="599010" cy="259045"/>
    <xdr:sp macro="" textlink="">
      <xdr:nvSpPr>
        <xdr:cNvPr id="312" name="テキスト ボックス 311"/>
        <xdr:cNvSpPr txBox="1"/>
      </xdr:nvSpPr>
      <xdr:spPr>
        <a:xfrm>
          <a:off x="7561795" y="5943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39364</xdr:rowOff>
    </xdr:from>
    <xdr:to>
      <xdr:col>36</xdr:col>
      <xdr:colOff>165100</xdr:colOff>
      <xdr:row>35</xdr:row>
      <xdr:rowOff>140964</xdr:rowOff>
    </xdr:to>
    <xdr:sp macro="" textlink="">
      <xdr:nvSpPr>
        <xdr:cNvPr id="313" name="楕円 312"/>
        <xdr:cNvSpPr/>
      </xdr:nvSpPr>
      <xdr:spPr>
        <a:xfrm>
          <a:off x="6921500" y="604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157491</xdr:rowOff>
    </xdr:from>
    <xdr:ext cx="599010" cy="259045"/>
    <xdr:sp macro="" textlink="">
      <xdr:nvSpPr>
        <xdr:cNvPr id="314" name="テキスト ボックス 313"/>
        <xdr:cNvSpPr txBox="1"/>
      </xdr:nvSpPr>
      <xdr:spPr>
        <a:xfrm>
          <a:off x="6672795" y="5815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25" name="直線コネクタ 324"/>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26" name="テキスト ボックス 325"/>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7" name="直線コネクタ 32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28" name="テキスト ボックス 327"/>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29" name="直線コネクタ 328"/>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50</xdr:row>
      <xdr:rowOff>111777</xdr:rowOff>
    </xdr:from>
    <xdr:ext cx="685572" cy="259045"/>
    <xdr:sp macro="" textlink="">
      <xdr:nvSpPr>
        <xdr:cNvPr id="330" name="テキスト ボックス 329"/>
        <xdr:cNvSpPr txBox="1"/>
      </xdr:nvSpPr>
      <xdr:spPr>
        <a:xfrm>
          <a:off x="5918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2" name="テキスト ボックス 331"/>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91297</xdr:rowOff>
    </xdr:from>
    <xdr:to>
      <xdr:col>54</xdr:col>
      <xdr:colOff>189865</xdr:colOff>
      <xdr:row>58</xdr:row>
      <xdr:rowOff>15557</xdr:rowOff>
    </xdr:to>
    <xdr:cxnSp macro="">
      <xdr:nvCxnSpPr>
        <xdr:cNvPr id="334" name="直線コネクタ 333"/>
        <xdr:cNvCxnSpPr/>
      </xdr:nvCxnSpPr>
      <xdr:spPr>
        <a:xfrm flipV="1">
          <a:off x="10475595" y="8663797"/>
          <a:ext cx="1270" cy="129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19384</xdr:rowOff>
    </xdr:from>
    <xdr:ext cx="534377" cy="259045"/>
    <xdr:sp macro="" textlink="">
      <xdr:nvSpPr>
        <xdr:cNvPr id="335" name="普通建設事業費最小値テキスト"/>
        <xdr:cNvSpPr txBox="1"/>
      </xdr:nvSpPr>
      <xdr:spPr>
        <a:xfrm>
          <a:off x="10528300" y="9963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15557</xdr:rowOff>
    </xdr:from>
    <xdr:to>
      <xdr:col>55</xdr:col>
      <xdr:colOff>88900</xdr:colOff>
      <xdr:row>58</xdr:row>
      <xdr:rowOff>15557</xdr:rowOff>
    </xdr:to>
    <xdr:cxnSp macro="">
      <xdr:nvCxnSpPr>
        <xdr:cNvPr id="336" name="直線コネクタ 335"/>
        <xdr:cNvCxnSpPr/>
      </xdr:nvCxnSpPr>
      <xdr:spPr>
        <a:xfrm>
          <a:off x="10388600" y="9959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37974</xdr:rowOff>
    </xdr:from>
    <xdr:ext cx="690189" cy="259045"/>
    <xdr:sp macro="" textlink="">
      <xdr:nvSpPr>
        <xdr:cNvPr id="337" name="普通建設事業費最大値テキスト"/>
        <xdr:cNvSpPr txBox="1"/>
      </xdr:nvSpPr>
      <xdr:spPr>
        <a:xfrm>
          <a:off x="10528300" y="843902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2,284,695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91297</xdr:rowOff>
    </xdr:from>
    <xdr:to>
      <xdr:col>55</xdr:col>
      <xdr:colOff>88900</xdr:colOff>
      <xdr:row>50</xdr:row>
      <xdr:rowOff>91297</xdr:rowOff>
    </xdr:to>
    <xdr:cxnSp macro="">
      <xdr:nvCxnSpPr>
        <xdr:cNvPr id="338" name="直線コネクタ 337"/>
        <xdr:cNvCxnSpPr/>
      </xdr:nvCxnSpPr>
      <xdr:spPr>
        <a:xfrm>
          <a:off x="10388600" y="8663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50</xdr:row>
      <xdr:rowOff>91297</xdr:rowOff>
    </xdr:from>
    <xdr:to>
      <xdr:col>55</xdr:col>
      <xdr:colOff>0</xdr:colOff>
      <xdr:row>53</xdr:row>
      <xdr:rowOff>112368</xdr:rowOff>
    </xdr:to>
    <xdr:cxnSp macro="">
      <xdr:nvCxnSpPr>
        <xdr:cNvPr id="339" name="直線コネクタ 338"/>
        <xdr:cNvCxnSpPr/>
      </xdr:nvCxnSpPr>
      <xdr:spPr>
        <a:xfrm flipV="1">
          <a:off x="9639300" y="8663797"/>
          <a:ext cx="838200" cy="535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134617</xdr:rowOff>
    </xdr:from>
    <xdr:ext cx="599010" cy="259045"/>
    <xdr:sp macro="" textlink="">
      <xdr:nvSpPr>
        <xdr:cNvPr id="340" name="普通建設事業費平均値テキスト"/>
        <xdr:cNvSpPr txBox="1"/>
      </xdr:nvSpPr>
      <xdr:spPr>
        <a:xfrm>
          <a:off x="10528300" y="97358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282,256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156190</xdr:rowOff>
    </xdr:from>
    <xdr:to>
      <xdr:col>55</xdr:col>
      <xdr:colOff>50800</xdr:colOff>
      <xdr:row>57</xdr:row>
      <xdr:rowOff>86340</xdr:rowOff>
    </xdr:to>
    <xdr:sp macro="" textlink="">
      <xdr:nvSpPr>
        <xdr:cNvPr id="341" name="フローチャート: 判断 340"/>
        <xdr:cNvSpPr/>
      </xdr:nvSpPr>
      <xdr:spPr>
        <a:xfrm>
          <a:off x="10426700" y="975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51</xdr:row>
      <xdr:rowOff>12474</xdr:rowOff>
    </xdr:from>
    <xdr:to>
      <xdr:col>50</xdr:col>
      <xdr:colOff>114300</xdr:colOff>
      <xdr:row>53</xdr:row>
      <xdr:rowOff>112368</xdr:rowOff>
    </xdr:to>
    <xdr:cxnSp macro="">
      <xdr:nvCxnSpPr>
        <xdr:cNvPr id="342" name="直線コネクタ 341"/>
        <xdr:cNvCxnSpPr/>
      </xdr:nvCxnSpPr>
      <xdr:spPr>
        <a:xfrm>
          <a:off x="8750300" y="8756424"/>
          <a:ext cx="889000" cy="442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158928</xdr:rowOff>
    </xdr:from>
    <xdr:to>
      <xdr:col>50</xdr:col>
      <xdr:colOff>165100</xdr:colOff>
      <xdr:row>57</xdr:row>
      <xdr:rowOff>89078</xdr:rowOff>
    </xdr:to>
    <xdr:sp macro="" textlink="">
      <xdr:nvSpPr>
        <xdr:cNvPr id="343" name="フローチャート: 判断 342"/>
        <xdr:cNvSpPr/>
      </xdr:nvSpPr>
      <xdr:spPr>
        <a:xfrm>
          <a:off x="9588500" y="9760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80205</xdr:rowOff>
    </xdr:from>
    <xdr:ext cx="599010" cy="259045"/>
    <xdr:sp macro="" textlink="">
      <xdr:nvSpPr>
        <xdr:cNvPr id="344" name="テキスト ボックス 343"/>
        <xdr:cNvSpPr txBox="1"/>
      </xdr:nvSpPr>
      <xdr:spPr>
        <a:xfrm>
          <a:off x="9339795" y="9852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51</xdr:row>
      <xdr:rowOff>12474</xdr:rowOff>
    </xdr:from>
    <xdr:to>
      <xdr:col>45</xdr:col>
      <xdr:colOff>177800</xdr:colOff>
      <xdr:row>53</xdr:row>
      <xdr:rowOff>80999</xdr:rowOff>
    </xdr:to>
    <xdr:cxnSp macro="">
      <xdr:nvCxnSpPr>
        <xdr:cNvPr id="345" name="直線コネクタ 344"/>
        <xdr:cNvCxnSpPr/>
      </xdr:nvCxnSpPr>
      <xdr:spPr>
        <a:xfrm flipV="1">
          <a:off x="7861300" y="8756424"/>
          <a:ext cx="889000" cy="411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127562</xdr:rowOff>
    </xdr:from>
    <xdr:to>
      <xdr:col>46</xdr:col>
      <xdr:colOff>38100</xdr:colOff>
      <xdr:row>57</xdr:row>
      <xdr:rowOff>57712</xdr:rowOff>
    </xdr:to>
    <xdr:sp macro="" textlink="">
      <xdr:nvSpPr>
        <xdr:cNvPr id="346" name="フローチャート: 判断 345"/>
        <xdr:cNvSpPr/>
      </xdr:nvSpPr>
      <xdr:spPr>
        <a:xfrm>
          <a:off x="8699500" y="9728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48839</xdr:rowOff>
    </xdr:from>
    <xdr:ext cx="599010" cy="259045"/>
    <xdr:sp macro="" textlink="">
      <xdr:nvSpPr>
        <xdr:cNvPr id="347" name="テキスト ボックス 346"/>
        <xdr:cNvSpPr txBox="1"/>
      </xdr:nvSpPr>
      <xdr:spPr>
        <a:xfrm>
          <a:off x="8450795" y="9821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78236</xdr:rowOff>
    </xdr:from>
    <xdr:to>
      <xdr:col>41</xdr:col>
      <xdr:colOff>50800</xdr:colOff>
      <xdr:row>53</xdr:row>
      <xdr:rowOff>80999</xdr:rowOff>
    </xdr:to>
    <xdr:cxnSp macro="">
      <xdr:nvCxnSpPr>
        <xdr:cNvPr id="348" name="直線コネクタ 347"/>
        <xdr:cNvCxnSpPr/>
      </xdr:nvCxnSpPr>
      <xdr:spPr>
        <a:xfrm>
          <a:off x="6972300" y="9165086"/>
          <a:ext cx="889000" cy="2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136371</xdr:rowOff>
    </xdr:from>
    <xdr:to>
      <xdr:col>41</xdr:col>
      <xdr:colOff>101600</xdr:colOff>
      <xdr:row>57</xdr:row>
      <xdr:rowOff>66521</xdr:rowOff>
    </xdr:to>
    <xdr:sp macro="" textlink="">
      <xdr:nvSpPr>
        <xdr:cNvPr id="349" name="フローチャート: 判断 348"/>
        <xdr:cNvSpPr/>
      </xdr:nvSpPr>
      <xdr:spPr>
        <a:xfrm>
          <a:off x="7810500" y="9737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57648</xdr:rowOff>
    </xdr:from>
    <xdr:ext cx="599010" cy="259045"/>
    <xdr:sp macro="" textlink="">
      <xdr:nvSpPr>
        <xdr:cNvPr id="350" name="テキスト ボックス 349"/>
        <xdr:cNvSpPr txBox="1"/>
      </xdr:nvSpPr>
      <xdr:spPr>
        <a:xfrm>
          <a:off x="7561795" y="9830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151915</xdr:rowOff>
    </xdr:from>
    <xdr:to>
      <xdr:col>36</xdr:col>
      <xdr:colOff>165100</xdr:colOff>
      <xdr:row>57</xdr:row>
      <xdr:rowOff>82065</xdr:rowOff>
    </xdr:to>
    <xdr:sp macro="" textlink="">
      <xdr:nvSpPr>
        <xdr:cNvPr id="351" name="フローチャート: 判断 350"/>
        <xdr:cNvSpPr/>
      </xdr:nvSpPr>
      <xdr:spPr>
        <a:xfrm>
          <a:off x="6921500" y="975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73192</xdr:rowOff>
    </xdr:from>
    <xdr:ext cx="599010" cy="259045"/>
    <xdr:sp macro="" textlink="">
      <xdr:nvSpPr>
        <xdr:cNvPr id="352" name="テキスト ボックス 351"/>
        <xdr:cNvSpPr txBox="1"/>
      </xdr:nvSpPr>
      <xdr:spPr>
        <a:xfrm>
          <a:off x="6672795" y="9845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50</xdr:row>
      <xdr:rowOff>40497</xdr:rowOff>
    </xdr:from>
    <xdr:to>
      <xdr:col>55</xdr:col>
      <xdr:colOff>50800</xdr:colOff>
      <xdr:row>50</xdr:row>
      <xdr:rowOff>142097</xdr:rowOff>
    </xdr:to>
    <xdr:sp macro="" textlink="">
      <xdr:nvSpPr>
        <xdr:cNvPr id="358" name="楕円 357"/>
        <xdr:cNvSpPr/>
      </xdr:nvSpPr>
      <xdr:spPr>
        <a:xfrm>
          <a:off x="10426700" y="8612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49</xdr:row>
      <xdr:rowOff>164974</xdr:rowOff>
    </xdr:from>
    <xdr:ext cx="690189" cy="259045"/>
    <xdr:sp macro="" textlink="">
      <xdr:nvSpPr>
        <xdr:cNvPr id="359" name="普通建設事業費該当値テキスト"/>
        <xdr:cNvSpPr txBox="1"/>
      </xdr:nvSpPr>
      <xdr:spPr>
        <a:xfrm>
          <a:off x="10528300" y="856602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2,284,695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61568</xdr:rowOff>
    </xdr:from>
    <xdr:to>
      <xdr:col>50</xdr:col>
      <xdr:colOff>165100</xdr:colOff>
      <xdr:row>53</xdr:row>
      <xdr:rowOff>163168</xdr:rowOff>
    </xdr:to>
    <xdr:sp macro="" textlink="">
      <xdr:nvSpPr>
        <xdr:cNvPr id="360" name="楕円 359"/>
        <xdr:cNvSpPr/>
      </xdr:nvSpPr>
      <xdr:spPr>
        <a:xfrm>
          <a:off x="9588500" y="9148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150205</xdr:colOff>
      <xdr:row>52</xdr:row>
      <xdr:rowOff>8245</xdr:rowOff>
    </xdr:from>
    <xdr:ext cx="690189" cy="259045"/>
    <xdr:sp macro="" textlink="">
      <xdr:nvSpPr>
        <xdr:cNvPr id="361" name="テキスト ボックス 360"/>
        <xdr:cNvSpPr txBox="1"/>
      </xdr:nvSpPr>
      <xdr:spPr>
        <a:xfrm>
          <a:off x="9294205" y="892364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1,347,826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50</xdr:row>
      <xdr:rowOff>133124</xdr:rowOff>
    </xdr:from>
    <xdr:to>
      <xdr:col>46</xdr:col>
      <xdr:colOff>38100</xdr:colOff>
      <xdr:row>51</xdr:row>
      <xdr:rowOff>63274</xdr:rowOff>
    </xdr:to>
    <xdr:sp macro="" textlink="">
      <xdr:nvSpPr>
        <xdr:cNvPr id="362" name="楕円 361"/>
        <xdr:cNvSpPr/>
      </xdr:nvSpPr>
      <xdr:spPr>
        <a:xfrm>
          <a:off x="8699500" y="8705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23205</xdr:colOff>
      <xdr:row>49</xdr:row>
      <xdr:rowOff>79801</xdr:rowOff>
    </xdr:from>
    <xdr:ext cx="690189" cy="259045"/>
    <xdr:sp macro="" textlink="">
      <xdr:nvSpPr>
        <xdr:cNvPr id="363" name="テキスト ボックス 362"/>
        <xdr:cNvSpPr txBox="1"/>
      </xdr:nvSpPr>
      <xdr:spPr>
        <a:xfrm>
          <a:off x="8405205" y="848085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2,122,617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30199</xdr:rowOff>
    </xdr:from>
    <xdr:to>
      <xdr:col>41</xdr:col>
      <xdr:colOff>101600</xdr:colOff>
      <xdr:row>53</xdr:row>
      <xdr:rowOff>131799</xdr:rowOff>
    </xdr:to>
    <xdr:sp macro="" textlink="">
      <xdr:nvSpPr>
        <xdr:cNvPr id="364" name="楕円 363"/>
        <xdr:cNvSpPr/>
      </xdr:nvSpPr>
      <xdr:spPr>
        <a:xfrm>
          <a:off x="7810500" y="9117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86705</xdr:colOff>
      <xdr:row>51</xdr:row>
      <xdr:rowOff>148326</xdr:rowOff>
    </xdr:from>
    <xdr:ext cx="690189" cy="259045"/>
    <xdr:sp macro="" textlink="">
      <xdr:nvSpPr>
        <xdr:cNvPr id="365" name="テキスト ボックス 364"/>
        <xdr:cNvSpPr txBox="1"/>
      </xdr:nvSpPr>
      <xdr:spPr>
        <a:xfrm>
          <a:off x="7516205" y="889227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1,402,714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27436</xdr:rowOff>
    </xdr:from>
    <xdr:to>
      <xdr:col>36</xdr:col>
      <xdr:colOff>165100</xdr:colOff>
      <xdr:row>53</xdr:row>
      <xdr:rowOff>129036</xdr:rowOff>
    </xdr:to>
    <xdr:sp macro="" textlink="">
      <xdr:nvSpPr>
        <xdr:cNvPr id="366" name="楕円 365"/>
        <xdr:cNvSpPr/>
      </xdr:nvSpPr>
      <xdr:spPr>
        <a:xfrm>
          <a:off x="6921500" y="9114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150205</xdr:colOff>
      <xdr:row>51</xdr:row>
      <xdr:rowOff>145563</xdr:rowOff>
    </xdr:from>
    <xdr:ext cx="690189" cy="259045"/>
    <xdr:sp macro="" textlink="">
      <xdr:nvSpPr>
        <xdr:cNvPr id="367" name="テキスト ボックス 366"/>
        <xdr:cNvSpPr txBox="1"/>
      </xdr:nvSpPr>
      <xdr:spPr>
        <a:xfrm>
          <a:off x="6627205" y="888951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1,407,548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78" name="直線コネクタ 377"/>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79" name="テキスト ボックス 378"/>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0" name="直線コネクタ 37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73</xdr:row>
      <xdr:rowOff>168927</xdr:rowOff>
    </xdr:from>
    <xdr:ext cx="685572" cy="259045"/>
    <xdr:sp macro="" textlink="">
      <xdr:nvSpPr>
        <xdr:cNvPr id="381" name="テキスト ボックス 380"/>
        <xdr:cNvSpPr txBox="1"/>
      </xdr:nvSpPr>
      <xdr:spPr>
        <a:xfrm>
          <a:off x="5918428" y="1268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2" name="直線コネクタ 381"/>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70</xdr:row>
      <xdr:rowOff>111777</xdr:rowOff>
    </xdr:from>
    <xdr:ext cx="685572" cy="259045"/>
    <xdr:sp macro="" textlink="">
      <xdr:nvSpPr>
        <xdr:cNvPr id="383" name="テキスト ボックス 382"/>
        <xdr:cNvSpPr txBox="1"/>
      </xdr:nvSpPr>
      <xdr:spPr>
        <a:xfrm>
          <a:off x="5918428" y="12113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4" name="直線コネクタ 38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85" name="テキスト ボックス 384"/>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64383</xdr:rowOff>
    </xdr:from>
    <xdr:to>
      <xdr:col>54</xdr:col>
      <xdr:colOff>189865</xdr:colOff>
      <xdr:row>78</xdr:row>
      <xdr:rowOff>25400</xdr:rowOff>
    </xdr:to>
    <xdr:cxnSp macro="">
      <xdr:nvCxnSpPr>
        <xdr:cNvPr id="387" name="直線コネクタ 386"/>
        <xdr:cNvCxnSpPr/>
      </xdr:nvCxnSpPr>
      <xdr:spPr>
        <a:xfrm flipV="1">
          <a:off x="10475595" y="12237333"/>
          <a:ext cx="1270" cy="1161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35372</xdr:rowOff>
    </xdr:from>
    <xdr:ext cx="249299" cy="259045"/>
    <xdr:sp macro="" textlink="">
      <xdr:nvSpPr>
        <xdr:cNvPr id="388" name="普通建設事業費 （ うち新規整備　）最小値テキスト"/>
        <xdr:cNvSpPr txBox="1"/>
      </xdr:nvSpPr>
      <xdr:spPr>
        <a:xfrm>
          <a:off x="10528300" y="134084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89" name="直線コネクタ 388"/>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11060</xdr:rowOff>
    </xdr:from>
    <xdr:ext cx="690189" cy="259045"/>
    <xdr:sp macro="" textlink="">
      <xdr:nvSpPr>
        <xdr:cNvPr id="390" name="普通建設事業費 （ うち新規整備　）最大値テキスト"/>
        <xdr:cNvSpPr txBox="1"/>
      </xdr:nvSpPr>
      <xdr:spPr>
        <a:xfrm>
          <a:off x="10528300" y="120125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2,031,789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64383</xdr:rowOff>
    </xdr:from>
    <xdr:to>
      <xdr:col>55</xdr:col>
      <xdr:colOff>88900</xdr:colOff>
      <xdr:row>71</xdr:row>
      <xdr:rowOff>64383</xdr:rowOff>
    </xdr:to>
    <xdr:cxnSp macro="">
      <xdr:nvCxnSpPr>
        <xdr:cNvPr id="391" name="直線コネクタ 390"/>
        <xdr:cNvCxnSpPr/>
      </xdr:nvCxnSpPr>
      <xdr:spPr>
        <a:xfrm>
          <a:off x="10388600" y="12237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71</xdr:row>
      <xdr:rowOff>64383</xdr:rowOff>
    </xdr:from>
    <xdr:to>
      <xdr:col>55</xdr:col>
      <xdr:colOff>0</xdr:colOff>
      <xdr:row>74</xdr:row>
      <xdr:rowOff>77696</xdr:rowOff>
    </xdr:to>
    <xdr:cxnSp macro="">
      <xdr:nvCxnSpPr>
        <xdr:cNvPr id="392" name="直線コネクタ 391"/>
        <xdr:cNvCxnSpPr/>
      </xdr:nvCxnSpPr>
      <xdr:spPr>
        <a:xfrm flipV="1">
          <a:off x="9639300" y="12237333"/>
          <a:ext cx="838200" cy="527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79822</xdr:rowOff>
    </xdr:from>
    <xdr:ext cx="534377" cy="259045"/>
    <xdr:sp macro="" textlink="">
      <xdr:nvSpPr>
        <xdr:cNvPr id="393" name="普通建設事業費 （ うち新規整備　）平均値テキスト"/>
        <xdr:cNvSpPr txBox="1"/>
      </xdr:nvSpPr>
      <xdr:spPr>
        <a:xfrm>
          <a:off x="10528300" y="132814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101395</xdr:rowOff>
    </xdr:from>
    <xdr:to>
      <xdr:col>55</xdr:col>
      <xdr:colOff>50800</xdr:colOff>
      <xdr:row>78</xdr:row>
      <xdr:rowOff>31545</xdr:rowOff>
    </xdr:to>
    <xdr:sp macro="" textlink="">
      <xdr:nvSpPr>
        <xdr:cNvPr id="394" name="フローチャート: 判断 393"/>
        <xdr:cNvSpPr/>
      </xdr:nvSpPr>
      <xdr:spPr>
        <a:xfrm>
          <a:off x="10426700" y="13303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72</xdr:row>
      <xdr:rowOff>168684</xdr:rowOff>
    </xdr:from>
    <xdr:to>
      <xdr:col>50</xdr:col>
      <xdr:colOff>114300</xdr:colOff>
      <xdr:row>74</xdr:row>
      <xdr:rowOff>77696</xdr:rowOff>
    </xdr:to>
    <xdr:cxnSp macro="">
      <xdr:nvCxnSpPr>
        <xdr:cNvPr id="395" name="直線コネクタ 394"/>
        <xdr:cNvCxnSpPr/>
      </xdr:nvCxnSpPr>
      <xdr:spPr>
        <a:xfrm>
          <a:off x="8750300" y="12513084"/>
          <a:ext cx="889000" cy="251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107504</xdr:rowOff>
    </xdr:from>
    <xdr:to>
      <xdr:col>50</xdr:col>
      <xdr:colOff>165100</xdr:colOff>
      <xdr:row>78</xdr:row>
      <xdr:rowOff>37654</xdr:rowOff>
    </xdr:to>
    <xdr:sp macro="" textlink="">
      <xdr:nvSpPr>
        <xdr:cNvPr id="396" name="フローチャート: 判断 395"/>
        <xdr:cNvSpPr/>
      </xdr:nvSpPr>
      <xdr:spPr>
        <a:xfrm>
          <a:off x="9588500" y="13309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28781</xdr:rowOff>
    </xdr:from>
    <xdr:ext cx="534377" cy="259045"/>
    <xdr:sp macro="" textlink="">
      <xdr:nvSpPr>
        <xdr:cNvPr id="397" name="テキスト ボックス 396"/>
        <xdr:cNvSpPr txBox="1"/>
      </xdr:nvSpPr>
      <xdr:spPr>
        <a:xfrm>
          <a:off x="9372111" y="13401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72</xdr:row>
      <xdr:rowOff>168684</xdr:rowOff>
    </xdr:from>
    <xdr:to>
      <xdr:col>45</xdr:col>
      <xdr:colOff>177800</xdr:colOff>
      <xdr:row>74</xdr:row>
      <xdr:rowOff>134262</xdr:rowOff>
    </xdr:to>
    <xdr:cxnSp macro="">
      <xdr:nvCxnSpPr>
        <xdr:cNvPr id="398" name="直線コネクタ 397"/>
        <xdr:cNvCxnSpPr/>
      </xdr:nvCxnSpPr>
      <xdr:spPr>
        <a:xfrm flipV="1">
          <a:off x="7861300" y="12513084"/>
          <a:ext cx="889000" cy="308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79204</xdr:rowOff>
    </xdr:from>
    <xdr:to>
      <xdr:col>46</xdr:col>
      <xdr:colOff>38100</xdr:colOff>
      <xdr:row>78</xdr:row>
      <xdr:rowOff>9354</xdr:rowOff>
    </xdr:to>
    <xdr:sp macro="" textlink="">
      <xdr:nvSpPr>
        <xdr:cNvPr id="399" name="フローチャート: 判断 398"/>
        <xdr:cNvSpPr/>
      </xdr:nvSpPr>
      <xdr:spPr>
        <a:xfrm>
          <a:off x="8699500" y="13280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78</xdr:row>
      <xdr:rowOff>481</xdr:rowOff>
    </xdr:from>
    <xdr:ext cx="599010" cy="259045"/>
    <xdr:sp macro="" textlink="">
      <xdr:nvSpPr>
        <xdr:cNvPr id="400" name="テキスト ボックス 399"/>
        <xdr:cNvSpPr txBox="1"/>
      </xdr:nvSpPr>
      <xdr:spPr>
        <a:xfrm>
          <a:off x="8450795" y="13373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134262</xdr:rowOff>
    </xdr:from>
    <xdr:to>
      <xdr:col>41</xdr:col>
      <xdr:colOff>50800</xdr:colOff>
      <xdr:row>75</xdr:row>
      <xdr:rowOff>65060</xdr:rowOff>
    </xdr:to>
    <xdr:cxnSp macro="">
      <xdr:nvCxnSpPr>
        <xdr:cNvPr id="401" name="直線コネクタ 400"/>
        <xdr:cNvCxnSpPr/>
      </xdr:nvCxnSpPr>
      <xdr:spPr>
        <a:xfrm flipV="1">
          <a:off x="6972300" y="12821562"/>
          <a:ext cx="889000" cy="102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76124</xdr:rowOff>
    </xdr:from>
    <xdr:to>
      <xdr:col>41</xdr:col>
      <xdr:colOff>101600</xdr:colOff>
      <xdr:row>78</xdr:row>
      <xdr:rowOff>6274</xdr:rowOff>
    </xdr:to>
    <xdr:sp macro="" textlink="">
      <xdr:nvSpPr>
        <xdr:cNvPr id="402" name="フローチャート: 判断 401"/>
        <xdr:cNvSpPr/>
      </xdr:nvSpPr>
      <xdr:spPr>
        <a:xfrm>
          <a:off x="7810500" y="13277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77</xdr:row>
      <xdr:rowOff>168851</xdr:rowOff>
    </xdr:from>
    <xdr:ext cx="599010" cy="259045"/>
    <xdr:sp macro="" textlink="">
      <xdr:nvSpPr>
        <xdr:cNvPr id="403" name="テキスト ボックス 402"/>
        <xdr:cNvSpPr txBox="1"/>
      </xdr:nvSpPr>
      <xdr:spPr>
        <a:xfrm>
          <a:off x="7561795" y="13370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81545</xdr:rowOff>
    </xdr:from>
    <xdr:to>
      <xdr:col>36</xdr:col>
      <xdr:colOff>165100</xdr:colOff>
      <xdr:row>78</xdr:row>
      <xdr:rowOff>11695</xdr:rowOff>
    </xdr:to>
    <xdr:sp macro="" textlink="">
      <xdr:nvSpPr>
        <xdr:cNvPr id="404" name="フローチャート: 判断 403"/>
        <xdr:cNvSpPr/>
      </xdr:nvSpPr>
      <xdr:spPr>
        <a:xfrm>
          <a:off x="6921500" y="1328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78</xdr:row>
      <xdr:rowOff>2822</xdr:rowOff>
    </xdr:from>
    <xdr:ext cx="599010" cy="259045"/>
    <xdr:sp macro="" textlink="">
      <xdr:nvSpPr>
        <xdr:cNvPr id="405" name="テキスト ボックス 404"/>
        <xdr:cNvSpPr txBox="1"/>
      </xdr:nvSpPr>
      <xdr:spPr>
        <a:xfrm>
          <a:off x="6672795" y="13375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6" name="テキスト ボックス 40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7" name="テキスト ボックス 40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08" name="テキスト ボックス 40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09" name="テキスト ボックス 40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0" name="テキスト ボックス 40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71</xdr:row>
      <xdr:rowOff>13583</xdr:rowOff>
    </xdr:from>
    <xdr:to>
      <xdr:col>55</xdr:col>
      <xdr:colOff>50800</xdr:colOff>
      <xdr:row>71</xdr:row>
      <xdr:rowOff>115183</xdr:rowOff>
    </xdr:to>
    <xdr:sp macro="" textlink="">
      <xdr:nvSpPr>
        <xdr:cNvPr id="411" name="楕円 410"/>
        <xdr:cNvSpPr/>
      </xdr:nvSpPr>
      <xdr:spPr>
        <a:xfrm>
          <a:off x="10426700" y="12186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70</xdr:row>
      <xdr:rowOff>138060</xdr:rowOff>
    </xdr:from>
    <xdr:ext cx="690189" cy="259045"/>
    <xdr:sp macro="" textlink="">
      <xdr:nvSpPr>
        <xdr:cNvPr id="412" name="普通建設事業費 （ うち新規整備　）該当値テキスト"/>
        <xdr:cNvSpPr txBox="1"/>
      </xdr:nvSpPr>
      <xdr:spPr>
        <a:xfrm>
          <a:off x="10528300" y="121395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2,031,789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26896</xdr:rowOff>
    </xdr:from>
    <xdr:to>
      <xdr:col>50</xdr:col>
      <xdr:colOff>165100</xdr:colOff>
      <xdr:row>74</xdr:row>
      <xdr:rowOff>128496</xdr:rowOff>
    </xdr:to>
    <xdr:sp macro="" textlink="">
      <xdr:nvSpPr>
        <xdr:cNvPr id="413" name="楕円 412"/>
        <xdr:cNvSpPr/>
      </xdr:nvSpPr>
      <xdr:spPr>
        <a:xfrm>
          <a:off x="9588500" y="12714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150205</xdr:colOff>
      <xdr:row>72</xdr:row>
      <xdr:rowOff>145023</xdr:rowOff>
    </xdr:from>
    <xdr:ext cx="690189" cy="259045"/>
    <xdr:sp macro="" textlink="">
      <xdr:nvSpPr>
        <xdr:cNvPr id="414" name="テキスト ボックス 413"/>
        <xdr:cNvSpPr txBox="1"/>
      </xdr:nvSpPr>
      <xdr:spPr>
        <a:xfrm>
          <a:off x="9294205" y="124894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72</xdr:row>
      <xdr:rowOff>117884</xdr:rowOff>
    </xdr:from>
    <xdr:to>
      <xdr:col>46</xdr:col>
      <xdr:colOff>38100</xdr:colOff>
      <xdr:row>73</xdr:row>
      <xdr:rowOff>48034</xdr:rowOff>
    </xdr:to>
    <xdr:sp macro="" textlink="">
      <xdr:nvSpPr>
        <xdr:cNvPr id="415" name="楕円 414"/>
        <xdr:cNvSpPr/>
      </xdr:nvSpPr>
      <xdr:spPr>
        <a:xfrm>
          <a:off x="8699500" y="12462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23205</xdr:colOff>
      <xdr:row>71</xdr:row>
      <xdr:rowOff>64561</xdr:rowOff>
    </xdr:from>
    <xdr:ext cx="690189" cy="259045"/>
    <xdr:sp macro="" textlink="">
      <xdr:nvSpPr>
        <xdr:cNvPr id="416" name="テキスト ボックス 415"/>
        <xdr:cNvSpPr txBox="1"/>
      </xdr:nvSpPr>
      <xdr:spPr>
        <a:xfrm>
          <a:off x="8405205" y="1223751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1,549,285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83462</xdr:rowOff>
    </xdr:from>
    <xdr:to>
      <xdr:col>41</xdr:col>
      <xdr:colOff>101600</xdr:colOff>
      <xdr:row>75</xdr:row>
      <xdr:rowOff>13612</xdr:rowOff>
    </xdr:to>
    <xdr:sp macro="" textlink="">
      <xdr:nvSpPr>
        <xdr:cNvPr id="417" name="楕円 416"/>
        <xdr:cNvSpPr/>
      </xdr:nvSpPr>
      <xdr:spPr>
        <a:xfrm>
          <a:off x="7810500" y="12770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86705</xdr:colOff>
      <xdr:row>73</xdr:row>
      <xdr:rowOff>30139</xdr:rowOff>
    </xdr:from>
    <xdr:ext cx="690189" cy="259045"/>
    <xdr:sp macro="" textlink="">
      <xdr:nvSpPr>
        <xdr:cNvPr id="418" name="テキスト ボックス 417"/>
        <xdr:cNvSpPr txBox="1"/>
      </xdr:nvSpPr>
      <xdr:spPr>
        <a:xfrm>
          <a:off x="7516205" y="1254598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14260</xdr:rowOff>
    </xdr:from>
    <xdr:to>
      <xdr:col>36</xdr:col>
      <xdr:colOff>165100</xdr:colOff>
      <xdr:row>75</xdr:row>
      <xdr:rowOff>115860</xdr:rowOff>
    </xdr:to>
    <xdr:sp macro="" textlink="">
      <xdr:nvSpPr>
        <xdr:cNvPr id="419" name="楕円 418"/>
        <xdr:cNvSpPr/>
      </xdr:nvSpPr>
      <xdr:spPr>
        <a:xfrm>
          <a:off x="6921500" y="12873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73</xdr:row>
      <xdr:rowOff>132387</xdr:rowOff>
    </xdr:from>
    <xdr:ext cx="599010" cy="259045"/>
    <xdr:sp macro="" textlink="">
      <xdr:nvSpPr>
        <xdr:cNvPr id="420" name="テキスト ボックス 419"/>
        <xdr:cNvSpPr txBox="1"/>
      </xdr:nvSpPr>
      <xdr:spPr>
        <a:xfrm>
          <a:off x="6672795" y="12648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1" name="正方形/長方形 42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2" name="正方形/長方形 42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3" name="正方形/長方形 42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4" name="正方形/長方形 42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5" name="正方形/長方形 42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6" name="正方形/長方形 42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7" name="正方形/長方形 42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28" name="正方形/長方形 42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29" name="テキスト ボックス 42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0" name="直線コネクタ 42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1" name="直線コネクタ 430"/>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2" name="テキスト ボックス 431"/>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3" name="直線コネクタ 432"/>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34" name="テキスト ボックス 433"/>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5" name="直線コネクタ 434"/>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36" name="テキスト ボックス 435"/>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37" name="直線コネクタ 436"/>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38" name="テキスト ボックス 437"/>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39" name="直線コネクタ 438"/>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0" name="テキスト ボックス 439"/>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1" name="直線コネクタ 44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2" name="テキスト ボックス 441"/>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31925</xdr:rowOff>
    </xdr:from>
    <xdr:to>
      <xdr:col>54</xdr:col>
      <xdr:colOff>189865</xdr:colOff>
      <xdr:row>99</xdr:row>
      <xdr:rowOff>44450</xdr:rowOff>
    </xdr:to>
    <xdr:cxnSp macro="">
      <xdr:nvCxnSpPr>
        <xdr:cNvPr id="444" name="直線コネクタ 443"/>
        <xdr:cNvCxnSpPr/>
      </xdr:nvCxnSpPr>
      <xdr:spPr>
        <a:xfrm flipV="1">
          <a:off x="10475595" y="15462425"/>
          <a:ext cx="1270" cy="1555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48277</xdr:rowOff>
    </xdr:from>
    <xdr:ext cx="249299" cy="259045"/>
    <xdr:sp macro="" textlink="">
      <xdr:nvSpPr>
        <xdr:cNvPr id="445" name="普通建設事業費 （ うち更新整備　）最小値テキスト"/>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44450</xdr:rowOff>
    </xdr:from>
    <xdr:to>
      <xdr:col>55</xdr:col>
      <xdr:colOff>88900</xdr:colOff>
      <xdr:row>99</xdr:row>
      <xdr:rowOff>44450</xdr:rowOff>
    </xdr:to>
    <xdr:cxnSp macro="">
      <xdr:nvCxnSpPr>
        <xdr:cNvPr id="446" name="直線コネクタ 445"/>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150052</xdr:rowOff>
    </xdr:from>
    <xdr:ext cx="599010" cy="259045"/>
    <xdr:sp macro="" textlink="">
      <xdr:nvSpPr>
        <xdr:cNvPr id="447" name="普通建設事業費 （ うち更新整備　）最大値テキスト"/>
        <xdr:cNvSpPr txBox="1"/>
      </xdr:nvSpPr>
      <xdr:spPr>
        <a:xfrm>
          <a:off x="10528300" y="15237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31925</xdr:rowOff>
    </xdr:from>
    <xdr:to>
      <xdr:col>55</xdr:col>
      <xdr:colOff>88900</xdr:colOff>
      <xdr:row>90</xdr:row>
      <xdr:rowOff>31925</xdr:rowOff>
    </xdr:to>
    <xdr:cxnSp macro="">
      <xdr:nvCxnSpPr>
        <xdr:cNvPr id="448" name="直線コネクタ 447"/>
        <xdr:cNvCxnSpPr/>
      </xdr:nvCxnSpPr>
      <xdr:spPr>
        <a:xfrm>
          <a:off x="10388600" y="15462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79868</xdr:rowOff>
    </xdr:from>
    <xdr:to>
      <xdr:col>55</xdr:col>
      <xdr:colOff>0</xdr:colOff>
      <xdr:row>96</xdr:row>
      <xdr:rowOff>112547</xdr:rowOff>
    </xdr:to>
    <xdr:cxnSp macro="">
      <xdr:nvCxnSpPr>
        <xdr:cNvPr id="449" name="直線コネクタ 448"/>
        <xdr:cNvCxnSpPr/>
      </xdr:nvCxnSpPr>
      <xdr:spPr>
        <a:xfrm flipV="1">
          <a:off x="9639300" y="16539068"/>
          <a:ext cx="838200" cy="32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8963</xdr:rowOff>
    </xdr:from>
    <xdr:ext cx="599010" cy="259045"/>
    <xdr:sp macro="" textlink="">
      <xdr:nvSpPr>
        <xdr:cNvPr id="450" name="普通建設事業費 （ うち更新整備　）平均値テキスト"/>
        <xdr:cNvSpPr txBox="1"/>
      </xdr:nvSpPr>
      <xdr:spPr>
        <a:xfrm>
          <a:off x="10528300" y="166396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30536</xdr:rowOff>
    </xdr:from>
    <xdr:to>
      <xdr:col>55</xdr:col>
      <xdr:colOff>50800</xdr:colOff>
      <xdr:row>97</xdr:row>
      <xdr:rowOff>132136</xdr:rowOff>
    </xdr:to>
    <xdr:sp macro="" textlink="">
      <xdr:nvSpPr>
        <xdr:cNvPr id="451" name="フローチャート: 判断 450"/>
        <xdr:cNvSpPr/>
      </xdr:nvSpPr>
      <xdr:spPr>
        <a:xfrm>
          <a:off x="10426700" y="16661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167883</xdr:rowOff>
    </xdr:from>
    <xdr:to>
      <xdr:col>50</xdr:col>
      <xdr:colOff>114300</xdr:colOff>
      <xdr:row>96</xdr:row>
      <xdr:rowOff>112547</xdr:rowOff>
    </xdr:to>
    <xdr:cxnSp macro="">
      <xdr:nvCxnSpPr>
        <xdr:cNvPr id="452" name="直線コネクタ 451"/>
        <xdr:cNvCxnSpPr/>
      </xdr:nvCxnSpPr>
      <xdr:spPr>
        <a:xfrm>
          <a:off x="8750300" y="15941283"/>
          <a:ext cx="889000" cy="630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52485</xdr:rowOff>
    </xdr:from>
    <xdr:to>
      <xdr:col>50</xdr:col>
      <xdr:colOff>165100</xdr:colOff>
      <xdr:row>97</xdr:row>
      <xdr:rowOff>154085</xdr:rowOff>
    </xdr:to>
    <xdr:sp macro="" textlink="">
      <xdr:nvSpPr>
        <xdr:cNvPr id="453" name="フローチャート: 判断 452"/>
        <xdr:cNvSpPr/>
      </xdr:nvSpPr>
      <xdr:spPr>
        <a:xfrm>
          <a:off x="9588500" y="16683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145212</xdr:rowOff>
    </xdr:from>
    <xdr:ext cx="599010" cy="259045"/>
    <xdr:sp macro="" textlink="">
      <xdr:nvSpPr>
        <xdr:cNvPr id="454" name="テキスト ボックス 453"/>
        <xdr:cNvSpPr txBox="1"/>
      </xdr:nvSpPr>
      <xdr:spPr>
        <a:xfrm>
          <a:off x="9339795" y="16775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167883</xdr:rowOff>
    </xdr:from>
    <xdr:to>
      <xdr:col>45</xdr:col>
      <xdr:colOff>177800</xdr:colOff>
      <xdr:row>96</xdr:row>
      <xdr:rowOff>124047</xdr:rowOff>
    </xdr:to>
    <xdr:cxnSp macro="">
      <xdr:nvCxnSpPr>
        <xdr:cNvPr id="455" name="直線コネクタ 454"/>
        <xdr:cNvCxnSpPr/>
      </xdr:nvCxnSpPr>
      <xdr:spPr>
        <a:xfrm flipV="1">
          <a:off x="7861300" y="15941283"/>
          <a:ext cx="889000" cy="641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138574</xdr:rowOff>
    </xdr:from>
    <xdr:to>
      <xdr:col>46</xdr:col>
      <xdr:colOff>38100</xdr:colOff>
      <xdr:row>97</xdr:row>
      <xdr:rowOff>68724</xdr:rowOff>
    </xdr:to>
    <xdr:sp macro="" textlink="">
      <xdr:nvSpPr>
        <xdr:cNvPr id="456" name="フローチャート: 判断 455"/>
        <xdr:cNvSpPr/>
      </xdr:nvSpPr>
      <xdr:spPr>
        <a:xfrm>
          <a:off x="8699500" y="16597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59851</xdr:rowOff>
    </xdr:from>
    <xdr:ext cx="599010" cy="259045"/>
    <xdr:sp macro="" textlink="">
      <xdr:nvSpPr>
        <xdr:cNvPr id="457" name="テキスト ボックス 456"/>
        <xdr:cNvSpPr txBox="1"/>
      </xdr:nvSpPr>
      <xdr:spPr>
        <a:xfrm>
          <a:off x="8450795" y="16690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44148</xdr:rowOff>
    </xdr:from>
    <xdr:to>
      <xdr:col>41</xdr:col>
      <xdr:colOff>50800</xdr:colOff>
      <xdr:row>96</xdr:row>
      <xdr:rowOff>124047</xdr:rowOff>
    </xdr:to>
    <xdr:cxnSp macro="">
      <xdr:nvCxnSpPr>
        <xdr:cNvPr id="458" name="直線コネクタ 457"/>
        <xdr:cNvCxnSpPr/>
      </xdr:nvCxnSpPr>
      <xdr:spPr>
        <a:xfrm>
          <a:off x="6972300" y="15988998"/>
          <a:ext cx="889000" cy="594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12540</xdr:rowOff>
    </xdr:from>
    <xdr:to>
      <xdr:col>41</xdr:col>
      <xdr:colOff>101600</xdr:colOff>
      <xdr:row>97</xdr:row>
      <xdr:rowOff>114140</xdr:rowOff>
    </xdr:to>
    <xdr:sp macro="" textlink="">
      <xdr:nvSpPr>
        <xdr:cNvPr id="459" name="フローチャート: 判断 458"/>
        <xdr:cNvSpPr/>
      </xdr:nvSpPr>
      <xdr:spPr>
        <a:xfrm>
          <a:off x="7810500" y="16643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97</xdr:row>
      <xdr:rowOff>105267</xdr:rowOff>
    </xdr:from>
    <xdr:ext cx="599010" cy="259045"/>
    <xdr:sp macro="" textlink="">
      <xdr:nvSpPr>
        <xdr:cNvPr id="460" name="テキスト ボックス 459"/>
        <xdr:cNvSpPr txBox="1"/>
      </xdr:nvSpPr>
      <xdr:spPr>
        <a:xfrm>
          <a:off x="7561795" y="16735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43664</xdr:rowOff>
    </xdr:from>
    <xdr:to>
      <xdr:col>36</xdr:col>
      <xdr:colOff>165100</xdr:colOff>
      <xdr:row>97</xdr:row>
      <xdr:rowOff>145264</xdr:rowOff>
    </xdr:to>
    <xdr:sp macro="" textlink="">
      <xdr:nvSpPr>
        <xdr:cNvPr id="461" name="フローチャート: 判断 460"/>
        <xdr:cNvSpPr/>
      </xdr:nvSpPr>
      <xdr:spPr>
        <a:xfrm>
          <a:off x="6921500" y="16674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136391</xdr:rowOff>
    </xdr:from>
    <xdr:ext cx="599010" cy="259045"/>
    <xdr:sp macro="" textlink="">
      <xdr:nvSpPr>
        <xdr:cNvPr id="462" name="テキスト ボックス 461"/>
        <xdr:cNvSpPr txBox="1"/>
      </xdr:nvSpPr>
      <xdr:spPr>
        <a:xfrm>
          <a:off x="6672795" y="16767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3" name="テキスト ボックス 46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4" name="テキスト ボックス 46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5" name="テキスト ボックス 46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6" name="テキスト ボックス 46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7" name="テキスト ボックス 46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29068</xdr:rowOff>
    </xdr:from>
    <xdr:to>
      <xdr:col>55</xdr:col>
      <xdr:colOff>50800</xdr:colOff>
      <xdr:row>96</xdr:row>
      <xdr:rowOff>130668</xdr:rowOff>
    </xdr:to>
    <xdr:sp macro="" textlink="">
      <xdr:nvSpPr>
        <xdr:cNvPr id="468" name="楕円 467"/>
        <xdr:cNvSpPr/>
      </xdr:nvSpPr>
      <xdr:spPr>
        <a:xfrm>
          <a:off x="10426700" y="16488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51945</xdr:rowOff>
    </xdr:from>
    <xdr:ext cx="599010" cy="259045"/>
    <xdr:sp macro="" textlink="">
      <xdr:nvSpPr>
        <xdr:cNvPr id="469" name="普通建設事業費 （ うち更新整備　）該当値テキスト"/>
        <xdr:cNvSpPr txBox="1"/>
      </xdr:nvSpPr>
      <xdr:spPr>
        <a:xfrm>
          <a:off x="10528300" y="16339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61747</xdr:rowOff>
    </xdr:from>
    <xdr:to>
      <xdr:col>50</xdr:col>
      <xdr:colOff>165100</xdr:colOff>
      <xdr:row>96</xdr:row>
      <xdr:rowOff>163347</xdr:rowOff>
    </xdr:to>
    <xdr:sp macro="" textlink="">
      <xdr:nvSpPr>
        <xdr:cNvPr id="470" name="楕円 469"/>
        <xdr:cNvSpPr/>
      </xdr:nvSpPr>
      <xdr:spPr>
        <a:xfrm>
          <a:off x="9588500" y="16520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8424</xdr:rowOff>
    </xdr:from>
    <xdr:ext cx="599010" cy="259045"/>
    <xdr:sp macro="" textlink="">
      <xdr:nvSpPr>
        <xdr:cNvPr id="471" name="テキスト ボックス 470"/>
        <xdr:cNvSpPr txBox="1"/>
      </xdr:nvSpPr>
      <xdr:spPr>
        <a:xfrm>
          <a:off x="9339795" y="16296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92</xdr:row>
      <xdr:rowOff>117083</xdr:rowOff>
    </xdr:from>
    <xdr:to>
      <xdr:col>46</xdr:col>
      <xdr:colOff>38100</xdr:colOff>
      <xdr:row>93</xdr:row>
      <xdr:rowOff>47233</xdr:rowOff>
    </xdr:to>
    <xdr:sp macro="" textlink="">
      <xdr:nvSpPr>
        <xdr:cNvPr id="472" name="楕円 471"/>
        <xdr:cNvSpPr/>
      </xdr:nvSpPr>
      <xdr:spPr>
        <a:xfrm>
          <a:off x="8699500" y="15890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91</xdr:row>
      <xdr:rowOff>63760</xdr:rowOff>
    </xdr:from>
    <xdr:ext cx="599010" cy="259045"/>
    <xdr:sp macro="" textlink="">
      <xdr:nvSpPr>
        <xdr:cNvPr id="473" name="テキスト ボックス 472"/>
        <xdr:cNvSpPr txBox="1"/>
      </xdr:nvSpPr>
      <xdr:spPr>
        <a:xfrm>
          <a:off x="8450795" y="15665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73247</xdr:rowOff>
    </xdr:from>
    <xdr:to>
      <xdr:col>41</xdr:col>
      <xdr:colOff>101600</xdr:colOff>
      <xdr:row>97</xdr:row>
      <xdr:rowOff>3397</xdr:rowOff>
    </xdr:to>
    <xdr:sp macro="" textlink="">
      <xdr:nvSpPr>
        <xdr:cNvPr id="474" name="楕円 473"/>
        <xdr:cNvSpPr/>
      </xdr:nvSpPr>
      <xdr:spPr>
        <a:xfrm>
          <a:off x="7810500" y="16532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19924</xdr:rowOff>
    </xdr:from>
    <xdr:ext cx="599010" cy="259045"/>
    <xdr:sp macro="" textlink="">
      <xdr:nvSpPr>
        <xdr:cNvPr id="475" name="テキスト ボックス 474"/>
        <xdr:cNvSpPr txBox="1"/>
      </xdr:nvSpPr>
      <xdr:spPr>
        <a:xfrm>
          <a:off x="7561795" y="16307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92</xdr:row>
      <xdr:rowOff>164798</xdr:rowOff>
    </xdr:from>
    <xdr:to>
      <xdr:col>36</xdr:col>
      <xdr:colOff>165100</xdr:colOff>
      <xdr:row>93</xdr:row>
      <xdr:rowOff>94948</xdr:rowOff>
    </xdr:to>
    <xdr:sp macro="" textlink="">
      <xdr:nvSpPr>
        <xdr:cNvPr id="476" name="楕円 475"/>
        <xdr:cNvSpPr/>
      </xdr:nvSpPr>
      <xdr:spPr>
        <a:xfrm>
          <a:off x="6921500" y="15938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91</xdr:row>
      <xdr:rowOff>111475</xdr:rowOff>
    </xdr:from>
    <xdr:ext cx="599010" cy="259045"/>
    <xdr:sp macro="" textlink="">
      <xdr:nvSpPr>
        <xdr:cNvPr id="477" name="テキスト ボックス 476"/>
        <xdr:cNvSpPr txBox="1"/>
      </xdr:nvSpPr>
      <xdr:spPr>
        <a:xfrm>
          <a:off x="6672795" y="15713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8" name="正方形/長方形 47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9" name="正方形/長方形 47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0" name="正方形/長方形 47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1" name="正方形/長方形 48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2" name="正方形/長方形 48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3" name="正方形/長方形 48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4" name="正方形/長方形 48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5" name="正方形/長方形 48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6" name="テキスト ボックス 48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7" name="直線コネクタ 48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8" name="直線コネクタ 487"/>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89" name="テキスト ボックス 488"/>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0" name="直線コネクタ 489"/>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91" name="テキスト ボックス 490"/>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2" name="直線コネクタ 49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3" name="テキスト ボックス 492"/>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4" name="直線コネクタ 493"/>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495" name="テキスト ボックス 494"/>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6" name="直線コネクタ 495"/>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497" name="テキスト ボックス 496"/>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8" name="直線コネクタ 49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499" name="テキスト ボックス 498"/>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75210</xdr:rowOff>
    </xdr:from>
    <xdr:to>
      <xdr:col>85</xdr:col>
      <xdr:colOff>126364</xdr:colOff>
      <xdr:row>39</xdr:row>
      <xdr:rowOff>44450</xdr:rowOff>
    </xdr:to>
    <xdr:cxnSp macro="">
      <xdr:nvCxnSpPr>
        <xdr:cNvPr id="501" name="直線コネクタ 500"/>
        <xdr:cNvCxnSpPr/>
      </xdr:nvCxnSpPr>
      <xdr:spPr>
        <a:xfrm flipV="1">
          <a:off x="16317595" y="5218710"/>
          <a:ext cx="1269" cy="1512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49035</xdr:rowOff>
    </xdr:from>
    <xdr:ext cx="249299" cy="259045"/>
    <xdr:sp macro="" textlink="">
      <xdr:nvSpPr>
        <xdr:cNvPr id="502" name="災害復旧事業費最小値テキスト"/>
        <xdr:cNvSpPr txBox="1"/>
      </xdr:nvSpPr>
      <xdr:spPr>
        <a:xfrm>
          <a:off x="16370300" y="67355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3" name="直線コネクタ 502"/>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21887</xdr:rowOff>
    </xdr:from>
    <xdr:ext cx="599010" cy="259045"/>
    <xdr:sp macro="" textlink="">
      <xdr:nvSpPr>
        <xdr:cNvPr id="504" name="災害復旧事業費最大値テキスト"/>
        <xdr:cNvSpPr txBox="1"/>
      </xdr:nvSpPr>
      <xdr:spPr>
        <a:xfrm>
          <a:off x="16370300" y="4993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75210</xdr:rowOff>
    </xdr:from>
    <xdr:to>
      <xdr:col>86</xdr:col>
      <xdr:colOff>25400</xdr:colOff>
      <xdr:row>30</xdr:row>
      <xdr:rowOff>75210</xdr:rowOff>
    </xdr:to>
    <xdr:cxnSp macro="">
      <xdr:nvCxnSpPr>
        <xdr:cNvPr id="505" name="直線コネクタ 504"/>
        <xdr:cNvCxnSpPr/>
      </xdr:nvCxnSpPr>
      <xdr:spPr>
        <a:xfrm>
          <a:off x="16230600" y="5218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125492</xdr:rowOff>
    </xdr:from>
    <xdr:to>
      <xdr:col>85</xdr:col>
      <xdr:colOff>127000</xdr:colOff>
      <xdr:row>38</xdr:row>
      <xdr:rowOff>168024</xdr:rowOff>
    </xdr:to>
    <xdr:cxnSp macro="">
      <xdr:nvCxnSpPr>
        <xdr:cNvPr id="506" name="直線コネクタ 505"/>
        <xdr:cNvCxnSpPr/>
      </xdr:nvCxnSpPr>
      <xdr:spPr>
        <a:xfrm>
          <a:off x="15481300" y="6469142"/>
          <a:ext cx="838200" cy="213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137934</xdr:rowOff>
    </xdr:from>
    <xdr:ext cx="534377" cy="259045"/>
    <xdr:sp macro="" textlink="">
      <xdr:nvSpPr>
        <xdr:cNvPr id="507" name="災害復旧事業費平均値テキスト"/>
        <xdr:cNvSpPr txBox="1"/>
      </xdr:nvSpPr>
      <xdr:spPr>
        <a:xfrm>
          <a:off x="16370300" y="64815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115057</xdr:rowOff>
    </xdr:from>
    <xdr:to>
      <xdr:col>85</xdr:col>
      <xdr:colOff>177800</xdr:colOff>
      <xdr:row>39</xdr:row>
      <xdr:rowOff>45207</xdr:rowOff>
    </xdr:to>
    <xdr:sp macro="" textlink="">
      <xdr:nvSpPr>
        <xdr:cNvPr id="508" name="フローチャート: 判断 507"/>
        <xdr:cNvSpPr/>
      </xdr:nvSpPr>
      <xdr:spPr>
        <a:xfrm>
          <a:off x="16268700" y="663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125492</xdr:rowOff>
    </xdr:from>
    <xdr:to>
      <xdr:col>81</xdr:col>
      <xdr:colOff>50800</xdr:colOff>
      <xdr:row>38</xdr:row>
      <xdr:rowOff>13257</xdr:rowOff>
    </xdr:to>
    <xdr:cxnSp macro="">
      <xdr:nvCxnSpPr>
        <xdr:cNvPr id="509" name="直線コネクタ 508"/>
        <xdr:cNvCxnSpPr/>
      </xdr:nvCxnSpPr>
      <xdr:spPr>
        <a:xfrm flipV="1">
          <a:off x="14592300" y="6469142"/>
          <a:ext cx="889000" cy="59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117104</xdr:rowOff>
    </xdr:from>
    <xdr:to>
      <xdr:col>81</xdr:col>
      <xdr:colOff>101600</xdr:colOff>
      <xdr:row>39</xdr:row>
      <xdr:rowOff>47254</xdr:rowOff>
    </xdr:to>
    <xdr:sp macro="" textlink="">
      <xdr:nvSpPr>
        <xdr:cNvPr id="510" name="フローチャート: 判断 509"/>
        <xdr:cNvSpPr/>
      </xdr:nvSpPr>
      <xdr:spPr>
        <a:xfrm>
          <a:off x="15430500" y="6632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38381</xdr:rowOff>
    </xdr:from>
    <xdr:ext cx="534377" cy="259045"/>
    <xdr:sp macro="" textlink="">
      <xdr:nvSpPr>
        <xdr:cNvPr id="511" name="テキスト ボックス 510"/>
        <xdr:cNvSpPr txBox="1"/>
      </xdr:nvSpPr>
      <xdr:spPr>
        <a:xfrm>
          <a:off x="15214111" y="6724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13257</xdr:rowOff>
    </xdr:from>
    <xdr:to>
      <xdr:col>76</xdr:col>
      <xdr:colOff>114300</xdr:colOff>
      <xdr:row>38</xdr:row>
      <xdr:rowOff>156982</xdr:rowOff>
    </xdr:to>
    <xdr:cxnSp macro="">
      <xdr:nvCxnSpPr>
        <xdr:cNvPr id="512" name="直線コネクタ 511"/>
        <xdr:cNvCxnSpPr/>
      </xdr:nvCxnSpPr>
      <xdr:spPr>
        <a:xfrm flipV="1">
          <a:off x="13703300" y="6528357"/>
          <a:ext cx="889000" cy="143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115863</xdr:rowOff>
    </xdr:from>
    <xdr:to>
      <xdr:col>76</xdr:col>
      <xdr:colOff>165100</xdr:colOff>
      <xdr:row>39</xdr:row>
      <xdr:rowOff>46013</xdr:rowOff>
    </xdr:to>
    <xdr:sp macro="" textlink="">
      <xdr:nvSpPr>
        <xdr:cNvPr id="513" name="フローチャート: 判断 512"/>
        <xdr:cNvSpPr/>
      </xdr:nvSpPr>
      <xdr:spPr>
        <a:xfrm>
          <a:off x="14541500" y="6630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37140</xdr:rowOff>
    </xdr:from>
    <xdr:ext cx="534377" cy="259045"/>
    <xdr:sp macro="" textlink="">
      <xdr:nvSpPr>
        <xdr:cNvPr id="514" name="テキスト ボックス 513"/>
        <xdr:cNvSpPr txBox="1"/>
      </xdr:nvSpPr>
      <xdr:spPr>
        <a:xfrm>
          <a:off x="14325111" y="6723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156982</xdr:rowOff>
    </xdr:from>
    <xdr:to>
      <xdr:col>71</xdr:col>
      <xdr:colOff>177800</xdr:colOff>
      <xdr:row>39</xdr:row>
      <xdr:rowOff>34358</xdr:rowOff>
    </xdr:to>
    <xdr:cxnSp macro="">
      <xdr:nvCxnSpPr>
        <xdr:cNvPr id="515" name="直線コネクタ 514"/>
        <xdr:cNvCxnSpPr/>
      </xdr:nvCxnSpPr>
      <xdr:spPr>
        <a:xfrm flipV="1">
          <a:off x="12814300" y="6672082"/>
          <a:ext cx="889000" cy="48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131290</xdr:rowOff>
    </xdr:from>
    <xdr:to>
      <xdr:col>72</xdr:col>
      <xdr:colOff>38100</xdr:colOff>
      <xdr:row>39</xdr:row>
      <xdr:rowOff>61440</xdr:rowOff>
    </xdr:to>
    <xdr:sp macro="" textlink="">
      <xdr:nvSpPr>
        <xdr:cNvPr id="516" name="フローチャート: 判断 515"/>
        <xdr:cNvSpPr/>
      </xdr:nvSpPr>
      <xdr:spPr>
        <a:xfrm>
          <a:off x="13652500" y="6646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52567</xdr:rowOff>
    </xdr:from>
    <xdr:ext cx="534377" cy="259045"/>
    <xdr:sp macro="" textlink="">
      <xdr:nvSpPr>
        <xdr:cNvPr id="517" name="テキスト ボックス 516"/>
        <xdr:cNvSpPr txBox="1"/>
      </xdr:nvSpPr>
      <xdr:spPr>
        <a:xfrm>
          <a:off x="13436111" y="6739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133949</xdr:rowOff>
    </xdr:from>
    <xdr:to>
      <xdr:col>67</xdr:col>
      <xdr:colOff>101600</xdr:colOff>
      <xdr:row>39</xdr:row>
      <xdr:rowOff>64099</xdr:rowOff>
    </xdr:to>
    <xdr:sp macro="" textlink="">
      <xdr:nvSpPr>
        <xdr:cNvPr id="518" name="フローチャート: 判断 517"/>
        <xdr:cNvSpPr/>
      </xdr:nvSpPr>
      <xdr:spPr>
        <a:xfrm>
          <a:off x="12763500" y="6649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80627</xdr:rowOff>
    </xdr:from>
    <xdr:ext cx="534377" cy="259045"/>
    <xdr:sp macro="" textlink="">
      <xdr:nvSpPr>
        <xdr:cNvPr id="519" name="テキスト ボックス 518"/>
        <xdr:cNvSpPr txBox="1"/>
      </xdr:nvSpPr>
      <xdr:spPr>
        <a:xfrm>
          <a:off x="12547111" y="6424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0" name="テキスト ボックス 51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1" name="テキスト ボックス 52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2" name="テキスト ボックス 52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3" name="テキスト ボックス 52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4" name="テキスト ボックス 52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117224</xdr:rowOff>
    </xdr:from>
    <xdr:to>
      <xdr:col>85</xdr:col>
      <xdr:colOff>177800</xdr:colOff>
      <xdr:row>39</xdr:row>
      <xdr:rowOff>47374</xdr:rowOff>
    </xdr:to>
    <xdr:sp macro="" textlink="">
      <xdr:nvSpPr>
        <xdr:cNvPr id="525" name="楕円 524"/>
        <xdr:cNvSpPr/>
      </xdr:nvSpPr>
      <xdr:spPr>
        <a:xfrm>
          <a:off x="16268700" y="6632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93485</xdr:rowOff>
    </xdr:from>
    <xdr:ext cx="534377" cy="259045"/>
    <xdr:sp macro="" textlink="">
      <xdr:nvSpPr>
        <xdr:cNvPr id="526" name="災害復旧事業費該当値テキスト"/>
        <xdr:cNvSpPr txBox="1"/>
      </xdr:nvSpPr>
      <xdr:spPr>
        <a:xfrm>
          <a:off x="16370300" y="6608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74692</xdr:rowOff>
    </xdr:from>
    <xdr:to>
      <xdr:col>81</xdr:col>
      <xdr:colOff>101600</xdr:colOff>
      <xdr:row>38</xdr:row>
      <xdr:rowOff>4842</xdr:rowOff>
    </xdr:to>
    <xdr:sp macro="" textlink="">
      <xdr:nvSpPr>
        <xdr:cNvPr id="527" name="楕円 526"/>
        <xdr:cNvSpPr/>
      </xdr:nvSpPr>
      <xdr:spPr>
        <a:xfrm>
          <a:off x="15430500" y="6418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36</xdr:row>
      <xdr:rowOff>21369</xdr:rowOff>
    </xdr:from>
    <xdr:ext cx="599010" cy="259045"/>
    <xdr:sp macro="" textlink="">
      <xdr:nvSpPr>
        <xdr:cNvPr id="528" name="テキスト ボックス 527"/>
        <xdr:cNvSpPr txBox="1"/>
      </xdr:nvSpPr>
      <xdr:spPr>
        <a:xfrm>
          <a:off x="15181795" y="6193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133908</xdr:rowOff>
    </xdr:from>
    <xdr:to>
      <xdr:col>76</xdr:col>
      <xdr:colOff>165100</xdr:colOff>
      <xdr:row>38</xdr:row>
      <xdr:rowOff>64058</xdr:rowOff>
    </xdr:to>
    <xdr:sp macro="" textlink="">
      <xdr:nvSpPr>
        <xdr:cNvPr id="529" name="楕円 528"/>
        <xdr:cNvSpPr/>
      </xdr:nvSpPr>
      <xdr:spPr>
        <a:xfrm>
          <a:off x="14541500" y="647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36</xdr:row>
      <xdr:rowOff>80585</xdr:rowOff>
    </xdr:from>
    <xdr:ext cx="599010" cy="259045"/>
    <xdr:sp macro="" textlink="">
      <xdr:nvSpPr>
        <xdr:cNvPr id="530" name="テキスト ボックス 529"/>
        <xdr:cNvSpPr txBox="1"/>
      </xdr:nvSpPr>
      <xdr:spPr>
        <a:xfrm>
          <a:off x="14292795" y="6252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106182</xdr:rowOff>
    </xdr:from>
    <xdr:to>
      <xdr:col>72</xdr:col>
      <xdr:colOff>38100</xdr:colOff>
      <xdr:row>39</xdr:row>
      <xdr:rowOff>36332</xdr:rowOff>
    </xdr:to>
    <xdr:sp macro="" textlink="">
      <xdr:nvSpPr>
        <xdr:cNvPr id="531" name="楕円 530"/>
        <xdr:cNvSpPr/>
      </xdr:nvSpPr>
      <xdr:spPr>
        <a:xfrm>
          <a:off x="13652500" y="6621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52859</xdr:rowOff>
    </xdr:from>
    <xdr:ext cx="534377" cy="259045"/>
    <xdr:sp macro="" textlink="">
      <xdr:nvSpPr>
        <xdr:cNvPr id="532" name="テキスト ボックス 531"/>
        <xdr:cNvSpPr txBox="1"/>
      </xdr:nvSpPr>
      <xdr:spPr>
        <a:xfrm>
          <a:off x="13436111" y="6396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155008</xdr:rowOff>
    </xdr:from>
    <xdr:to>
      <xdr:col>67</xdr:col>
      <xdr:colOff>101600</xdr:colOff>
      <xdr:row>39</xdr:row>
      <xdr:rowOff>85158</xdr:rowOff>
    </xdr:to>
    <xdr:sp macro="" textlink="">
      <xdr:nvSpPr>
        <xdr:cNvPr id="533" name="楕円 532"/>
        <xdr:cNvSpPr/>
      </xdr:nvSpPr>
      <xdr:spPr>
        <a:xfrm>
          <a:off x="12763500" y="6670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76285</xdr:rowOff>
    </xdr:from>
    <xdr:ext cx="469744" cy="259045"/>
    <xdr:sp macro="" textlink="">
      <xdr:nvSpPr>
        <xdr:cNvPr id="534" name="テキスト ボックス 533"/>
        <xdr:cNvSpPr txBox="1"/>
      </xdr:nvSpPr>
      <xdr:spPr>
        <a:xfrm>
          <a:off x="12579428" y="6762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5" name="正方形/長方形 53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6" name="正方形/長方形 53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7" name="正方形/長方形 53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8" name="正方形/長方形 53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9" name="正方形/長方形 53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0" name="正方形/長方形 53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1" name="正方形/長方形 54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2" name="正方形/長方形 54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3" name="テキスト ボックス 54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4" name="直線コネクタ 54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45" name="直線コネクタ 544"/>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46" name="テキスト ボックス 545"/>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47" name="直線コネクタ 546"/>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56</xdr:row>
      <xdr:rowOff>35577</xdr:rowOff>
    </xdr:from>
    <xdr:ext cx="467179" cy="259045"/>
    <xdr:sp macro="" textlink="">
      <xdr:nvSpPr>
        <xdr:cNvPr id="548" name="テキスト ボックス 547"/>
        <xdr:cNvSpPr txBox="1"/>
      </xdr:nvSpPr>
      <xdr:spPr>
        <a:xfrm>
          <a:off x="11978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49" name="直線コネクタ 54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168927</xdr:rowOff>
    </xdr:from>
    <xdr:ext cx="467179" cy="259045"/>
    <xdr:sp macro="" textlink="">
      <xdr:nvSpPr>
        <xdr:cNvPr id="550" name="テキスト ボックス 549"/>
        <xdr:cNvSpPr txBox="1"/>
      </xdr:nvSpPr>
      <xdr:spPr>
        <a:xfrm>
          <a:off x="11978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1" name="直線コネクタ 550"/>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51</xdr:row>
      <xdr:rowOff>130827</xdr:rowOff>
    </xdr:from>
    <xdr:ext cx="467179" cy="259045"/>
    <xdr:sp macro="" textlink="">
      <xdr:nvSpPr>
        <xdr:cNvPr id="552" name="テキスト ボックス 551"/>
        <xdr:cNvSpPr txBox="1"/>
      </xdr:nvSpPr>
      <xdr:spPr>
        <a:xfrm>
          <a:off x="11978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3" name="直線コネクタ 552"/>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92727</xdr:rowOff>
    </xdr:from>
    <xdr:ext cx="467179" cy="259045"/>
    <xdr:sp macro="" textlink="">
      <xdr:nvSpPr>
        <xdr:cNvPr id="554" name="テキスト ボックス 553"/>
        <xdr:cNvSpPr txBox="1"/>
      </xdr:nvSpPr>
      <xdr:spPr>
        <a:xfrm>
          <a:off x="11978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56" name="テキスト ボックス 555"/>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63500</xdr:rowOff>
    </xdr:from>
    <xdr:to>
      <xdr:col>85</xdr:col>
      <xdr:colOff>126364</xdr:colOff>
      <xdr:row>59</xdr:row>
      <xdr:rowOff>44450</xdr:rowOff>
    </xdr:to>
    <xdr:cxnSp macro="">
      <xdr:nvCxnSpPr>
        <xdr:cNvPr id="558" name="直線コネクタ 557"/>
        <xdr:cNvCxnSpPr/>
      </xdr:nvCxnSpPr>
      <xdr:spPr>
        <a:xfrm flipV="1">
          <a:off x="16317595" y="8807450"/>
          <a:ext cx="1269"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84218</xdr:rowOff>
    </xdr:from>
    <xdr:ext cx="249299" cy="259045"/>
    <xdr:sp macro="" textlink="">
      <xdr:nvSpPr>
        <xdr:cNvPr id="559" name="失業対策事業費最小値テキスト"/>
        <xdr:cNvSpPr txBox="1"/>
      </xdr:nvSpPr>
      <xdr:spPr>
        <a:xfrm>
          <a:off x="16370300" y="101997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60" name="直線コネクタ 559"/>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10177</xdr:rowOff>
    </xdr:from>
    <xdr:ext cx="469744" cy="259045"/>
    <xdr:sp macro="" textlink="">
      <xdr:nvSpPr>
        <xdr:cNvPr id="561" name="失業対策事業費最大値テキスト"/>
        <xdr:cNvSpPr txBox="1"/>
      </xdr:nvSpPr>
      <xdr:spPr>
        <a:xfrm>
          <a:off x="16370300" y="8582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51</xdr:row>
      <xdr:rowOff>63500</xdr:rowOff>
    </xdr:from>
    <xdr:to>
      <xdr:col>86</xdr:col>
      <xdr:colOff>25400</xdr:colOff>
      <xdr:row>51</xdr:row>
      <xdr:rowOff>63500</xdr:rowOff>
    </xdr:to>
    <xdr:cxnSp macro="">
      <xdr:nvCxnSpPr>
        <xdr:cNvPr id="562" name="直線コネクタ 561"/>
        <xdr:cNvCxnSpPr/>
      </xdr:nvCxnSpPr>
      <xdr:spPr>
        <a:xfrm>
          <a:off x="16230600" y="8807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63" name="直線コネクタ 562"/>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1668</xdr:rowOff>
    </xdr:from>
    <xdr:ext cx="313932" cy="259045"/>
    <xdr:sp macro="" textlink="">
      <xdr:nvSpPr>
        <xdr:cNvPr id="564" name="失業対策事業費平均値テキスト"/>
        <xdr:cNvSpPr txBox="1"/>
      </xdr:nvSpPr>
      <xdr:spPr>
        <a:xfrm>
          <a:off x="16370300" y="994576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150241</xdr:rowOff>
    </xdr:from>
    <xdr:to>
      <xdr:col>85</xdr:col>
      <xdr:colOff>177800</xdr:colOff>
      <xdr:row>59</xdr:row>
      <xdr:rowOff>80391</xdr:rowOff>
    </xdr:to>
    <xdr:sp macro="" textlink="">
      <xdr:nvSpPr>
        <xdr:cNvPr id="565" name="フローチャート: 判断 564"/>
        <xdr:cNvSpPr/>
      </xdr:nvSpPr>
      <xdr:spPr>
        <a:xfrm>
          <a:off x="16268700" y="10094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66" name="直線コネクタ 565"/>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165100</xdr:rowOff>
    </xdr:from>
    <xdr:to>
      <xdr:col>81</xdr:col>
      <xdr:colOff>101600</xdr:colOff>
      <xdr:row>59</xdr:row>
      <xdr:rowOff>95250</xdr:rowOff>
    </xdr:to>
    <xdr:sp macro="" textlink="">
      <xdr:nvSpPr>
        <xdr:cNvPr id="567" name="フローチャート: 判断 566"/>
        <xdr:cNvSpPr/>
      </xdr:nvSpPr>
      <xdr:spPr>
        <a:xfrm>
          <a:off x="15430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68" name="テキスト ボックス 567"/>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69" name="直線コネクタ 568"/>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165100</xdr:rowOff>
    </xdr:from>
    <xdr:to>
      <xdr:col>76</xdr:col>
      <xdr:colOff>165100</xdr:colOff>
      <xdr:row>59</xdr:row>
      <xdr:rowOff>95250</xdr:rowOff>
    </xdr:to>
    <xdr:sp macro="" textlink="">
      <xdr:nvSpPr>
        <xdr:cNvPr id="570" name="フローチャート: 判断 569"/>
        <xdr:cNvSpPr/>
      </xdr:nvSpPr>
      <xdr:spPr>
        <a:xfrm>
          <a:off x="14541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71" name="テキスト ボックス 570"/>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72" name="直線コネクタ 571"/>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165100</xdr:rowOff>
    </xdr:from>
    <xdr:to>
      <xdr:col>72</xdr:col>
      <xdr:colOff>38100</xdr:colOff>
      <xdr:row>59</xdr:row>
      <xdr:rowOff>95250</xdr:rowOff>
    </xdr:to>
    <xdr:sp macro="" textlink="">
      <xdr:nvSpPr>
        <xdr:cNvPr id="573" name="フローチャート: 判断 572"/>
        <xdr:cNvSpPr/>
      </xdr:nvSpPr>
      <xdr:spPr>
        <a:xfrm>
          <a:off x="1365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574" name="テキスト ボックス 573"/>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575" name="フローチャート: 判断 574"/>
        <xdr:cNvSpPr/>
      </xdr:nvSpPr>
      <xdr:spPr>
        <a:xfrm>
          <a:off x="1276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576" name="テキスト ボックス 575"/>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82" name="楕円 581"/>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128668</xdr:rowOff>
    </xdr:from>
    <xdr:ext cx="249299" cy="259045"/>
    <xdr:sp macro="" textlink="">
      <xdr:nvSpPr>
        <xdr:cNvPr id="583" name="失業対策事業費該当値テキスト"/>
        <xdr:cNvSpPr txBox="1"/>
      </xdr:nvSpPr>
      <xdr:spPr>
        <a:xfrm>
          <a:off x="16370300" y="100727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584" name="楕円 583"/>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111777</xdr:rowOff>
    </xdr:from>
    <xdr:ext cx="249299" cy="259045"/>
    <xdr:sp macro="" textlink="">
      <xdr:nvSpPr>
        <xdr:cNvPr id="585" name="テキスト ボックス 584"/>
        <xdr:cNvSpPr txBox="1"/>
      </xdr:nvSpPr>
      <xdr:spPr>
        <a:xfrm>
          <a:off x="15356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586" name="楕円 585"/>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111777</xdr:rowOff>
    </xdr:from>
    <xdr:ext cx="249299" cy="259045"/>
    <xdr:sp macro="" textlink="">
      <xdr:nvSpPr>
        <xdr:cNvPr id="587" name="テキスト ボックス 586"/>
        <xdr:cNvSpPr txBox="1"/>
      </xdr:nvSpPr>
      <xdr:spPr>
        <a:xfrm>
          <a:off x="14467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588" name="楕円 587"/>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111777</xdr:rowOff>
    </xdr:from>
    <xdr:ext cx="249299" cy="259045"/>
    <xdr:sp macro="" textlink="">
      <xdr:nvSpPr>
        <xdr:cNvPr id="589" name="テキスト ボックス 588"/>
        <xdr:cNvSpPr txBox="1"/>
      </xdr:nvSpPr>
      <xdr:spPr>
        <a:xfrm>
          <a:off x="13578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590" name="楕円 589"/>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111777</xdr:rowOff>
    </xdr:from>
    <xdr:ext cx="249299" cy="259045"/>
    <xdr:sp macro="" textlink="">
      <xdr:nvSpPr>
        <xdr:cNvPr id="591" name="テキスト ボックス 590"/>
        <xdr:cNvSpPr txBox="1"/>
      </xdr:nvSpPr>
      <xdr:spPr>
        <a:xfrm>
          <a:off x="12689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2" name="直線コネクタ 601"/>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3" name="テキスト ボックス 602"/>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4" name="直線コネクタ 603"/>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5" name="テキスト ボックス 604"/>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6" name="直線コネクタ 60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7" name="テキスト ボックス 606"/>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8" name="直線コネクタ 607"/>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9" name="テキスト ボックス 608"/>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0" name="直線コネクタ 609"/>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1" name="テキスト ボックス 610"/>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3" name="テキスト ボックス 612"/>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10446</xdr:rowOff>
    </xdr:from>
    <xdr:to>
      <xdr:col>85</xdr:col>
      <xdr:colOff>126364</xdr:colOff>
      <xdr:row>78</xdr:row>
      <xdr:rowOff>153705</xdr:rowOff>
    </xdr:to>
    <xdr:cxnSp macro="">
      <xdr:nvCxnSpPr>
        <xdr:cNvPr id="615" name="直線コネクタ 614"/>
        <xdr:cNvCxnSpPr/>
      </xdr:nvCxnSpPr>
      <xdr:spPr>
        <a:xfrm flipV="1">
          <a:off x="16317595" y="12011946"/>
          <a:ext cx="1269" cy="1514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157532</xdr:rowOff>
    </xdr:from>
    <xdr:ext cx="534377" cy="259045"/>
    <xdr:sp macro="" textlink="">
      <xdr:nvSpPr>
        <xdr:cNvPr id="616" name="公債費最小値テキスト"/>
        <xdr:cNvSpPr txBox="1"/>
      </xdr:nvSpPr>
      <xdr:spPr>
        <a:xfrm>
          <a:off x="16370300" y="13530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153705</xdr:rowOff>
    </xdr:from>
    <xdr:to>
      <xdr:col>86</xdr:col>
      <xdr:colOff>25400</xdr:colOff>
      <xdr:row>78</xdr:row>
      <xdr:rowOff>153705</xdr:rowOff>
    </xdr:to>
    <xdr:cxnSp macro="">
      <xdr:nvCxnSpPr>
        <xdr:cNvPr id="617" name="直線コネクタ 616"/>
        <xdr:cNvCxnSpPr/>
      </xdr:nvCxnSpPr>
      <xdr:spPr>
        <a:xfrm>
          <a:off x="16230600" y="13526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128573</xdr:rowOff>
    </xdr:from>
    <xdr:ext cx="599010" cy="259045"/>
    <xdr:sp macro="" textlink="">
      <xdr:nvSpPr>
        <xdr:cNvPr id="618" name="公債費最大値テキスト"/>
        <xdr:cNvSpPr txBox="1"/>
      </xdr:nvSpPr>
      <xdr:spPr>
        <a:xfrm>
          <a:off x="16370300" y="11787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10446</xdr:rowOff>
    </xdr:from>
    <xdr:to>
      <xdr:col>86</xdr:col>
      <xdr:colOff>25400</xdr:colOff>
      <xdr:row>70</xdr:row>
      <xdr:rowOff>10446</xdr:rowOff>
    </xdr:to>
    <xdr:cxnSp macro="">
      <xdr:nvCxnSpPr>
        <xdr:cNvPr id="619" name="直線コネクタ 618"/>
        <xdr:cNvCxnSpPr/>
      </xdr:nvCxnSpPr>
      <xdr:spPr>
        <a:xfrm>
          <a:off x="16230600" y="1201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95061</xdr:rowOff>
    </xdr:from>
    <xdr:to>
      <xdr:col>85</xdr:col>
      <xdr:colOff>127000</xdr:colOff>
      <xdr:row>77</xdr:row>
      <xdr:rowOff>113491</xdr:rowOff>
    </xdr:to>
    <xdr:cxnSp macro="">
      <xdr:nvCxnSpPr>
        <xdr:cNvPr id="620" name="直線コネクタ 619"/>
        <xdr:cNvCxnSpPr/>
      </xdr:nvCxnSpPr>
      <xdr:spPr>
        <a:xfrm>
          <a:off x="15481300" y="13296711"/>
          <a:ext cx="838200" cy="18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33515</xdr:rowOff>
    </xdr:from>
    <xdr:ext cx="599010" cy="259045"/>
    <xdr:sp macro="" textlink="">
      <xdr:nvSpPr>
        <xdr:cNvPr id="621" name="公債費平均値テキスト"/>
        <xdr:cNvSpPr txBox="1"/>
      </xdr:nvSpPr>
      <xdr:spPr>
        <a:xfrm>
          <a:off x="16370300" y="130637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10638</xdr:rowOff>
    </xdr:from>
    <xdr:to>
      <xdr:col>85</xdr:col>
      <xdr:colOff>177800</xdr:colOff>
      <xdr:row>77</xdr:row>
      <xdr:rowOff>112238</xdr:rowOff>
    </xdr:to>
    <xdr:sp macro="" textlink="">
      <xdr:nvSpPr>
        <xdr:cNvPr id="622" name="フローチャート: 判断 621"/>
        <xdr:cNvSpPr/>
      </xdr:nvSpPr>
      <xdr:spPr>
        <a:xfrm>
          <a:off x="16268700" y="13212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95061</xdr:rowOff>
    </xdr:from>
    <xdr:to>
      <xdr:col>81</xdr:col>
      <xdr:colOff>50800</xdr:colOff>
      <xdr:row>77</xdr:row>
      <xdr:rowOff>134513</xdr:rowOff>
    </xdr:to>
    <xdr:cxnSp macro="">
      <xdr:nvCxnSpPr>
        <xdr:cNvPr id="623" name="直線コネクタ 622"/>
        <xdr:cNvCxnSpPr/>
      </xdr:nvCxnSpPr>
      <xdr:spPr>
        <a:xfrm flipV="1">
          <a:off x="14592300" y="13296711"/>
          <a:ext cx="889000" cy="39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36632</xdr:rowOff>
    </xdr:from>
    <xdr:to>
      <xdr:col>81</xdr:col>
      <xdr:colOff>101600</xdr:colOff>
      <xdr:row>77</xdr:row>
      <xdr:rowOff>138232</xdr:rowOff>
    </xdr:to>
    <xdr:sp macro="" textlink="">
      <xdr:nvSpPr>
        <xdr:cNvPr id="624" name="フローチャート: 判断 623"/>
        <xdr:cNvSpPr/>
      </xdr:nvSpPr>
      <xdr:spPr>
        <a:xfrm>
          <a:off x="15430500" y="1323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154759</xdr:rowOff>
    </xdr:from>
    <xdr:ext cx="599010" cy="259045"/>
    <xdr:sp macro="" textlink="">
      <xdr:nvSpPr>
        <xdr:cNvPr id="625" name="テキスト ボックス 624"/>
        <xdr:cNvSpPr txBox="1"/>
      </xdr:nvSpPr>
      <xdr:spPr>
        <a:xfrm>
          <a:off x="15181795" y="13013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134513</xdr:rowOff>
    </xdr:from>
    <xdr:to>
      <xdr:col>76</xdr:col>
      <xdr:colOff>114300</xdr:colOff>
      <xdr:row>77</xdr:row>
      <xdr:rowOff>157108</xdr:rowOff>
    </xdr:to>
    <xdr:cxnSp macro="">
      <xdr:nvCxnSpPr>
        <xdr:cNvPr id="626" name="直線コネクタ 625"/>
        <xdr:cNvCxnSpPr/>
      </xdr:nvCxnSpPr>
      <xdr:spPr>
        <a:xfrm flipV="1">
          <a:off x="13703300" y="13336163"/>
          <a:ext cx="889000" cy="22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46146</xdr:rowOff>
    </xdr:from>
    <xdr:to>
      <xdr:col>76</xdr:col>
      <xdr:colOff>165100</xdr:colOff>
      <xdr:row>77</xdr:row>
      <xdr:rowOff>147746</xdr:rowOff>
    </xdr:to>
    <xdr:sp macro="" textlink="">
      <xdr:nvSpPr>
        <xdr:cNvPr id="627" name="フローチャート: 判断 626"/>
        <xdr:cNvSpPr/>
      </xdr:nvSpPr>
      <xdr:spPr>
        <a:xfrm>
          <a:off x="14541500" y="1324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164273</xdr:rowOff>
    </xdr:from>
    <xdr:ext cx="599010" cy="259045"/>
    <xdr:sp macro="" textlink="">
      <xdr:nvSpPr>
        <xdr:cNvPr id="628" name="テキスト ボックス 627"/>
        <xdr:cNvSpPr txBox="1"/>
      </xdr:nvSpPr>
      <xdr:spPr>
        <a:xfrm>
          <a:off x="14292795" y="13023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156891</xdr:rowOff>
    </xdr:from>
    <xdr:to>
      <xdr:col>71</xdr:col>
      <xdr:colOff>177800</xdr:colOff>
      <xdr:row>77</xdr:row>
      <xdr:rowOff>157108</xdr:rowOff>
    </xdr:to>
    <xdr:cxnSp macro="">
      <xdr:nvCxnSpPr>
        <xdr:cNvPr id="629" name="直線コネクタ 628"/>
        <xdr:cNvCxnSpPr/>
      </xdr:nvCxnSpPr>
      <xdr:spPr>
        <a:xfrm>
          <a:off x="12814300" y="13358541"/>
          <a:ext cx="889000" cy="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20817</xdr:rowOff>
    </xdr:from>
    <xdr:to>
      <xdr:col>72</xdr:col>
      <xdr:colOff>38100</xdr:colOff>
      <xdr:row>77</xdr:row>
      <xdr:rowOff>122417</xdr:rowOff>
    </xdr:to>
    <xdr:sp macro="" textlink="">
      <xdr:nvSpPr>
        <xdr:cNvPr id="630" name="フローチャート: 判断 629"/>
        <xdr:cNvSpPr/>
      </xdr:nvSpPr>
      <xdr:spPr>
        <a:xfrm>
          <a:off x="13652500" y="1322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138944</xdr:rowOff>
    </xdr:from>
    <xdr:ext cx="599010" cy="259045"/>
    <xdr:sp macro="" textlink="">
      <xdr:nvSpPr>
        <xdr:cNvPr id="631" name="テキスト ボックス 630"/>
        <xdr:cNvSpPr txBox="1"/>
      </xdr:nvSpPr>
      <xdr:spPr>
        <a:xfrm>
          <a:off x="13403795" y="12997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42956</xdr:rowOff>
    </xdr:from>
    <xdr:to>
      <xdr:col>67</xdr:col>
      <xdr:colOff>101600</xdr:colOff>
      <xdr:row>77</xdr:row>
      <xdr:rowOff>144556</xdr:rowOff>
    </xdr:to>
    <xdr:sp macro="" textlink="">
      <xdr:nvSpPr>
        <xdr:cNvPr id="632" name="フローチャート: 判断 631"/>
        <xdr:cNvSpPr/>
      </xdr:nvSpPr>
      <xdr:spPr>
        <a:xfrm>
          <a:off x="12763500" y="13244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161083</xdr:rowOff>
    </xdr:from>
    <xdr:ext cx="599010" cy="259045"/>
    <xdr:sp macro="" textlink="">
      <xdr:nvSpPr>
        <xdr:cNvPr id="633" name="テキスト ボックス 632"/>
        <xdr:cNvSpPr txBox="1"/>
      </xdr:nvSpPr>
      <xdr:spPr>
        <a:xfrm>
          <a:off x="12514795" y="13019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62691</xdr:rowOff>
    </xdr:from>
    <xdr:to>
      <xdr:col>85</xdr:col>
      <xdr:colOff>177800</xdr:colOff>
      <xdr:row>77</xdr:row>
      <xdr:rowOff>164291</xdr:rowOff>
    </xdr:to>
    <xdr:sp macro="" textlink="">
      <xdr:nvSpPr>
        <xdr:cNvPr id="639" name="楕円 638"/>
        <xdr:cNvSpPr/>
      </xdr:nvSpPr>
      <xdr:spPr>
        <a:xfrm>
          <a:off x="16268700" y="13264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41118</xdr:rowOff>
    </xdr:from>
    <xdr:ext cx="599010" cy="259045"/>
    <xdr:sp macro="" textlink="">
      <xdr:nvSpPr>
        <xdr:cNvPr id="640" name="公債費該当値テキスト"/>
        <xdr:cNvSpPr txBox="1"/>
      </xdr:nvSpPr>
      <xdr:spPr>
        <a:xfrm>
          <a:off x="16370300" y="13242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44261</xdr:rowOff>
    </xdr:from>
    <xdr:to>
      <xdr:col>81</xdr:col>
      <xdr:colOff>101600</xdr:colOff>
      <xdr:row>77</xdr:row>
      <xdr:rowOff>145861</xdr:rowOff>
    </xdr:to>
    <xdr:sp macro="" textlink="">
      <xdr:nvSpPr>
        <xdr:cNvPr id="641" name="楕円 640"/>
        <xdr:cNvSpPr/>
      </xdr:nvSpPr>
      <xdr:spPr>
        <a:xfrm>
          <a:off x="15430500" y="13245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136988</xdr:rowOff>
    </xdr:from>
    <xdr:ext cx="599010" cy="259045"/>
    <xdr:sp macro="" textlink="">
      <xdr:nvSpPr>
        <xdr:cNvPr id="642" name="テキスト ボックス 641"/>
        <xdr:cNvSpPr txBox="1"/>
      </xdr:nvSpPr>
      <xdr:spPr>
        <a:xfrm>
          <a:off x="15181795" y="13338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83713</xdr:rowOff>
    </xdr:from>
    <xdr:to>
      <xdr:col>76</xdr:col>
      <xdr:colOff>165100</xdr:colOff>
      <xdr:row>78</xdr:row>
      <xdr:rowOff>13863</xdr:rowOff>
    </xdr:to>
    <xdr:sp macro="" textlink="">
      <xdr:nvSpPr>
        <xdr:cNvPr id="643" name="楕円 642"/>
        <xdr:cNvSpPr/>
      </xdr:nvSpPr>
      <xdr:spPr>
        <a:xfrm>
          <a:off x="14541500" y="13285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78</xdr:row>
      <xdr:rowOff>4990</xdr:rowOff>
    </xdr:from>
    <xdr:ext cx="599010" cy="259045"/>
    <xdr:sp macro="" textlink="">
      <xdr:nvSpPr>
        <xdr:cNvPr id="644" name="テキスト ボックス 643"/>
        <xdr:cNvSpPr txBox="1"/>
      </xdr:nvSpPr>
      <xdr:spPr>
        <a:xfrm>
          <a:off x="14292795" y="13378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106308</xdr:rowOff>
    </xdr:from>
    <xdr:to>
      <xdr:col>72</xdr:col>
      <xdr:colOff>38100</xdr:colOff>
      <xdr:row>78</xdr:row>
      <xdr:rowOff>36458</xdr:rowOff>
    </xdr:to>
    <xdr:sp macro="" textlink="">
      <xdr:nvSpPr>
        <xdr:cNvPr id="645" name="楕円 644"/>
        <xdr:cNvSpPr/>
      </xdr:nvSpPr>
      <xdr:spPr>
        <a:xfrm>
          <a:off x="13652500" y="13307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78</xdr:row>
      <xdr:rowOff>27585</xdr:rowOff>
    </xdr:from>
    <xdr:ext cx="599010" cy="259045"/>
    <xdr:sp macro="" textlink="">
      <xdr:nvSpPr>
        <xdr:cNvPr id="646" name="テキスト ボックス 645"/>
        <xdr:cNvSpPr txBox="1"/>
      </xdr:nvSpPr>
      <xdr:spPr>
        <a:xfrm>
          <a:off x="13403795" y="13400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106091</xdr:rowOff>
    </xdr:from>
    <xdr:to>
      <xdr:col>67</xdr:col>
      <xdr:colOff>101600</xdr:colOff>
      <xdr:row>78</xdr:row>
      <xdr:rowOff>36241</xdr:rowOff>
    </xdr:to>
    <xdr:sp macro="" textlink="">
      <xdr:nvSpPr>
        <xdr:cNvPr id="647" name="楕円 646"/>
        <xdr:cNvSpPr/>
      </xdr:nvSpPr>
      <xdr:spPr>
        <a:xfrm>
          <a:off x="12763500" y="13307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78</xdr:row>
      <xdr:rowOff>27368</xdr:rowOff>
    </xdr:from>
    <xdr:ext cx="599010" cy="259045"/>
    <xdr:sp macro="" textlink="">
      <xdr:nvSpPr>
        <xdr:cNvPr id="648" name="テキスト ボックス 647"/>
        <xdr:cNvSpPr txBox="1"/>
      </xdr:nvSpPr>
      <xdr:spPr>
        <a:xfrm>
          <a:off x="12514795" y="13400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0" name="テキスト ボックス 659"/>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2" name="テキスト ボックス 661"/>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64" name="テキスト ボックス 663"/>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66" name="テキスト ボックス 665"/>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8" name="テキスト ボックス 667"/>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101045</xdr:rowOff>
    </xdr:from>
    <xdr:to>
      <xdr:col>85</xdr:col>
      <xdr:colOff>126364</xdr:colOff>
      <xdr:row>98</xdr:row>
      <xdr:rowOff>137503</xdr:rowOff>
    </xdr:to>
    <xdr:cxnSp macro="">
      <xdr:nvCxnSpPr>
        <xdr:cNvPr id="670" name="直線コネクタ 669"/>
        <xdr:cNvCxnSpPr/>
      </xdr:nvCxnSpPr>
      <xdr:spPr>
        <a:xfrm flipV="1">
          <a:off x="16317595" y="15531545"/>
          <a:ext cx="1269" cy="1408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141330</xdr:rowOff>
    </xdr:from>
    <xdr:ext cx="469744" cy="259045"/>
    <xdr:sp macro="" textlink="">
      <xdr:nvSpPr>
        <xdr:cNvPr id="671" name="積立金最小値テキスト"/>
        <xdr:cNvSpPr txBox="1"/>
      </xdr:nvSpPr>
      <xdr:spPr>
        <a:xfrm>
          <a:off x="16370300" y="16943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137503</xdr:rowOff>
    </xdr:from>
    <xdr:to>
      <xdr:col>86</xdr:col>
      <xdr:colOff>25400</xdr:colOff>
      <xdr:row>98</xdr:row>
      <xdr:rowOff>137503</xdr:rowOff>
    </xdr:to>
    <xdr:cxnSp macro="">
      <xdr:nvCxnSpPr>
        <xdr:cNvPr id="672" name="直線コネクタ 671"/>
        <xdr:cNvCxnSpPr/>
      </xdr:nvCxnSpPr>
      <xdr:spPr>
        <a:xfrm>
          <a:off x="16230600" y="16939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47722</xdr:rowOff>
    </xdr:from>
    <xdr:ext cx="690189" cy="259045"/>
    <xdr:sp macro="" textlink="">
      <xdr:nvSpPr>
        <xdr:cNvPr id="673" name="積立金最大値テキスト"/>
        <xdr:cNvSpPr txBox="1"/>
      </xdr:nvSpPr>
      <xdr:spPr>
        <a:xfrm>
          <a:off x="16370300" y="153067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1,542,274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101045</xdr:rowOff>
    </xdr:from>
    <xdr:to>
      <xdr:col>86</xdr:col>
      <xdr:colOff>25400</xdr:colOff>
      <xdr:row>90</xdr:row>
      <xdr:rowOff>101045</xdr:rowOff>
    </xdr:to>
    <xdr:cxnSp macro="">
      <xdr:nvCxnSpPr>
        <xdr:cNvPr id="674" name="直線コネクタ 673"/>
        <xdr:cNvCxnSpPr/>
      </xdr:nvCxnSpPr>
      <xdr:spPr>
        <a:xfrm>
          <a:off x="16230600" y="15531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97340</xdr:rowOff>
    </xdr:from>
    <xdr:to>
      <xdr:col>85</xdr:col>
      <xdr:colOff>127000</xdr:colOff>
      <xdr:row>94</xdr:row>
      <xdr:rowOff>110713</xdr:rowOff>
    </xdr:to>
    <xdr:cxnSp macro="">
      <xdr:nvCxnSpPr>
        <xdr:cNvPr id="675" name="直線コネクタ 674"/>
        <xdr:cNvCxnSpPr/>
      </xdr:nvCxnSpPr>
      <xdr:spPr>
        <a:xfrm flipV="1">
          <a:off x="15481300" y="16213640"/>
          <a:ext cx="838200" cy="13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130394</xdr:rowOff>
    </xdr:from>
    <xdr:ext cx="599010" cy="259045"/>
    <xdr:sp macro="" textlink="">
      <xdr:nvSpPr>
        <xdr:cNvPr id="676" name="積立金平均値テキスト"/>
        <xdr:cNvSpPr txBox="1"/>
      </xdr:nvSpPr>
      <xdr:spPr>
        <a:xfrm>
          <a:off x="16370300" y="167610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151967</xdr:rowOff>
    </xdr:from>
    <xdr:to>
      <xdr:col>85</xdr:col>
      <xdr:colOff>177800</xdr:colOff>
      <xdr:row>98</xdr:row>
      <xdr:rowOff>82117</xdr:rowOff>
    </xdr:to>
    <xdr:sp macro="" textlink="">
      <xdr:nvSpPr>
        <xdr:cNvPr id="677" name="フローチャート: 判断 676"/>
        <xdr:cNvSpPr/>
      </xdr:nvSpPr>
      <xdr:spPr>
        <a:xfrm>
          <a:off x="16268700" y="16782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159638</xdr:rowOff>
    </xdr:from>
    <xdr:to>
      <xdr:col>81</xdr:col>
      <xdr:colOff>50800</xdr:colOff>
      <xdr:row>94</xdr:row>
      <xdr:rowOff>110713</xdr:rowOff>
    </xdr:to>
    <xdr:cxnSp macro="">
      <xdr:nvCxnSpPr>
        <xdr:cNvPr id="678" name="直線コネクタ 677"/>
        <xdr:cNvCxnSpPr/>
      </xdr:nvCxnSpPr>
      <xdr:spPr>
        <a:xfrm>
          <a:off x="14592300" y="15933038"/>
          <a:ext cx="889000" cy="29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138706</xdr:rowOff>
    </xdr:from>
    <xdr:to>
      <xdr:col>81</xdr:col>
      <xdr:colOff>101600</xdr:colOff>
      <xdr:row>98</xdr:row>
      <xdr:rowOff>68856</xdr:rowOff>
    </xdr:to>
    <xdr:sp macro="" textlink="">
      <xdr:nvSpPr>
        <xdr:cNvPr id="679" name="フローチャート: 判断 678"/>
        <xdr:cNvSpPr/>
      </xdr:nvSpPr>
      <xdr:spPr>
        <a:xfrm>
          <a:off x="15430500" y="16769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59983</xdr:rowOff>
    </xdr:from>
    <xdr:ext cx="599010" cy="259045"/>
    <xdr:sp macro="" textlink="">
      <xdr:nvSpPr>
        <xdr:cNvPr id="680" name="テキスト ボックス 679"/>
        <xdr:cNvSpPr txBox="1"/>
      </xdr:nvSpPr>
      <xdr:spPr>
        <a:xfrm>
          <a:off x="15181795" y="16862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159638</xdr:rowOff>
    </xdr:from>
    <xdr:to>
      <xdr:col>76</xdr:col>
      <xdr:colOff>114300</xdr:colOff>
      <xdr:row>95</xdr:row>
      <xdr:rowOff>62973</xdr:rowOff>
    </xdr:to>
    <xdr:cxnSp macro="">
      <xdr:nvCxnSpPr>
        <xdr:cNvPr id="681" name="直線コネクタ 680"/>
        <xdr:cNvCxnSpPr/>
      </xdr:nvCxnSpPr>
      <xdr:spPr>
        <a:xfrm flipV="1">
          <a:off x="13703300" y="15933038"/>
          <a:ext cx="889000" cy="417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19740</xdr:rowOff>
    </xdr:from>
    <xdr:to>
      <xdr:col>76</xdr:col>
      <xdr:colOff>165100</xdr:colOff>
      <xdr:row>98</xdr:row>
      <xdr:rowOff>121340</xdr:rowOff>
    </xdr:to>
    <xdr:sp macro="" textlink="">
      <xdr:nvSpPr>
        <xdr:cNvPr id="682" name="フローチャート: 判断 681"/>
        <xdr:cNvSpPr/>
      </xdr:nvSpPr>
      <xdr:spPr>
        <a:xfrm>
          <a:off x="14541500" y="16821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112467</xdr:rowOff>
    </xdr:from>
    <xdr:ext cx="534377" cy="259045"/>
    <xdr:sp macro="" textlink="">
      <xdr:nvSpPr>
        <xdr:cNvPr id="683" name="テキスト ボックス 682"/>
        <xdr:cNvSpPr txBox="1"/>
      </xdr:nvSpPr>
      <xdr:spPr>
        <a:xfrm>
          <a:off x="14325111" y="16914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91</xdr:row>
      <xdr:rowOff>124896</xdr:rowOff>
    </xdr:from>
    <xdr:to>
      <xdr:col>71</xdr:col>
      <xdr:colOff>177800</xdr:colOff>
      <xdr:row>95</xdr:row>
      <xdr:rowOff>62973</xdr:rowOff>
    </xdr:to>
    <xdr:cxnSp macro="">
      <xdr:nvCxnSpPr>
        <xdr:cNvPr id="684" name="直線コネクタ 683"/>
        <xdr:cNvCxnSpPr/>
      </xdr:nvCxnSpPr>
      <xdr:spPr>
        <a:xfrm>
          <a:off x="12814300" y="15726846"/>
          <a:ext cx="889000" cy="623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10288</xdr:rowOff>
    </xdr:from>
    <xdr:to>
      <xdr:col>72</xdr:col>
      <xdr:colOff>38100</xdr:colOff>
      <xdr:row>98</xdr:row>
      <xdr:rowOff>111888</xdr:rowOff>
    </xdr:to>
    <xdr:sp macro="" textlink="">
      <xdr:nvSpPr>
        <xdr:cNvPr id="685" name="フローチャート: 判断 684"/>
        <xdr:cNvSpPr/>
      </xdr:nvSpPr>
      <xdr:spPr>
        <a:xfrm>
          <a:off x="13652500" y="1681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103015</xdr:rowOff>
    </xdr:from>
    <xdr:ext cx="534377" cy="259045"/>
    <xdr:sp macro="" textlink="">
      <xdr:nvSpPr>
        <xdr:cNvPr id="686" name="テキスト ボックス 685"/>
        <xdr:cNvSpPr txBox="1"/>
      </xdr:nvSpPr>
      <xdr:spPr>
        <a:xfrm>
          <a:off x="13436111" y="16905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10832</xdr:rowOff>
    </xdr:from>
    <xdr:to>
      <xdr:col>67</xdr:col>
      <xdr:colOff>101600</xdr:colOff>
      <xdr:row>98</xdr:row>
      <xdr:rowOff>112432</xdr:rowOff>
    </xdr:to>
    <xdr:sp macro="" textlink="">
      <xdr:nvSpPr>
        <xdr:cNvPr id="687" name="フローチャート: 判断 686"/>
        <xdr:cNvSpPr/>
      </xdr:nvSpPr>
      <xdr:spPr>
        <a:xfrm>
          <a:off x="12763500" y="16812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103559</xdr:rowOff>
    </xdr:from>
    <xdr:ext cx="534377" cy="259045"/>
    <xdr:sp macro="" textlink="">
      <xdr:nvSpPr>
        <xdr:cNvPr id="688" name="テキスト ボックス 687"/>
        <xdr:cNvSpPr txBox="1"/>
      </xdr:nvSpPr>
      <xdr:spPr>
        <a:xfrm>
          <a:off x="12547111" y="16905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46540</xdr:rowOff>
    </xdr:from>
    <xdr:to>
      <xdr:col>85</xdr:col>
      <xdr:colOff>177800</xdr:colOff>
      <xdr:row>94</xdr:row>
      <xdr:rowOff>148140</xdr:rowOff>
    </xdr:to>
    <xdr:sp macro="" textlink="">
      <xdr:nvSpPr>
        <xdr:cNvPr id="694" name="楕円 693"/>
        <xdr:cNvSpPr/>
      </xdr:nvSpPr>
      <xdr:spPr>
        <a:xfrm>
          <a:off x="16268700" y="1616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69417</xdr:rowOff>
    </xdr:from>
    <xdr:ext cx="599010" cy="259045"/>
    <xdr:sp macro="" textlink="">
      <xdr:nvSpPr>
        <xdr:cNvPr id="695" name="積立金該当値テキスト"/>
        <xdr:cNvSpPr txBox="1"/>
      </xdr:nvSpPr>
      <xdr:spPr>
        <a:xfrm>
          <a:off x="16370300" y="16014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796,326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59913</xdr:rowOff>
    </xdr:from>
    <xdr:to>
      <xdr:col>81</xdr:col>
      <xdr:colOff>101600</xdr:colOff>
      <xdr:row>94</xdr:row>
      <xdr:rowOff>161513</xdr:rowOff>
    </xdr:to>
    <xdr:sp macro="" textlink="">
      <xdr:nvSpPr>
        <xdr:cNvPr id="696" name="楕円 695"/>
        <xdr:cNvSpPr/>
      </xdr:nvSpPr>
      <xdr:spPr>
        <a:xfrm>
          <a:off x="15430500" y="16176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93</xdr:row>
      <xdr:rowOff>6590</xdr:rowOff>
    </xdr:from>
    <xdr:ext cx="599010" cy="259045"/>
    <xdr:sp macro="" textlink="">
      <xdr:nvSpPr>
        <xdr:cNvPr id="697" name="テキスト ボックス 696"/>
        <xdr:cNvSpPr txBox="1"/>
      </xdr:nvSpPr>
      <xdr:spPr>
        <a:xfrm>
          <a:off x="15181795" y="15951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108838</xdr:rowOff>
    </xdr:from>
    <xdr:to>
      <xdr:col>76</xdr:col>
      <xdr:colOff>165100</xdr:colOff>
      <xdr:row>93</xdr:row>
      <xdr:rowOff>38988</xdr:rowOff>
    </xdr:to>
    <xdr:sp macro="" textlink="">
      <xdr:nvSpPr>
        <xdr:cNvPr id="698" name="楕円 697"/>
        <xdr:cNvSpPr/>
      </xdr:nvSpPr>
      <xdr:spPr>
        <a:xfrm>
          <a:off x="14541500" y="15882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74</xdr:col>
      <xdr:colOff>150205</xdr:colOff>
      <xdr:row>91</xdr:row>
      <xdr:rowOff>55515</xdr:rowOff>
    </xdr:from>
    <xdr:ext cx="690189" cy="259045"/>
    <xdr:sp macro="" textlink="">
      <xdr:nvSpPr>
        <xdr:cNvPr id="699" name="テキスト ボックス 698"/>
        <xdr:cNvSpPr txBox="1"/>
      </xdr:nvSpPr>
      <xdr:spPr>
        <a:xfrm>
          <a:off x="14247205" y="1565746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12173</xdr:rowOff>
    </xdr:from>
    <xdr:to>
      <xdr:col>72</xdr:col>
      <xdr:colOff>38100</xdr:colOff>
      <xdr:row>95</xdr:row>
      <xdr:rowOff>113773</xdr:rowOff>
    </xdr:to>
    <xdr:sp macro="" textlink="">
      <xdr:nvSpPr>
        <xdr:cNvPr id="700" name="楕円 699"/>
        <xdr:cNvSpPr/>
      </xdr:nvSpPr>
      <xdr:spPr>
        <a:xfrm>
          <a:off x="13652500" y="16299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93</xdr:row>
      <xdr:rowOff>130300</xdr:rowOff>
    </xdr:from>
    <xdr:ext cx="599010" cy="259045"/>
    <xdr:sp macro="" textlink="">
      <xdr:nvSpPr>
        <xdr:cNvPr id="701" name="テキスト ボックス 700"/>
        <xdr:cNvSpPr txBox="1"/>
      </xdr:nvSpPr>
      <xdr:spPr>
        <a:xfrm>
          <a:off x="13403795" y="16075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91</xdr:row>
      <xdr:rowOff>74096</xdr:rowOff>
    </xdr:from>
    <xdr:to>
      <xdr:col>67</xdr:col>
      <xdr:colOff>101600</xdr:colOff>
      <xdr:row>92</xdr:row>
      <xdr:rowOff>4246</xdr:rowOff>
    </xdr:to>
    <xdr:sp macro="" textlink="">
      <xdr:nvSpPr>
        <xdr:cNvPr id="702" name="楕円 701"/>
        <xdr:cNvSpPr/>
      </xdr:nvSpPr>
      <xdr:spPr>
        <a:xfrm>
          <a:off x="12763500" y="15676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86705</xdr:colOff>
      <xdr:row>90</xdr:row>
      <xdr:rowOff>20773</xdr:rowOff>
    </xdr:from>
    <xdr:ext cx="690189" cy="259045"/>
    <xdr:sp macro="" textlink="">
      <xdr:nvSpPr>
        <xdr:cNvPr id="703" name="テキスト ボックス 702"/>
        <xdr:cNvSpPr txBox="1"/>
      </xdr:nvSpPr>
      <xdr:spPr>
        <a:xfrm>
          <a:off x="12469205" y="1545127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1,328,689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4" name="直線コネクタ 713"/>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5" name="テキスト ボックス 714"/>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6" name="直線コネクタ 715"/>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7" name="テキスト ボックス 716"/>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8" name="直線コネクタ 717"/>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9" name="テキスト ボックス 718"/>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0" name="直線コネクタ 719"/>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1" name="テキスト ボックス 720"/>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2" name="直線コネクタ 721"/>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3" name="テキスト ボックス 722"/>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10960</xdr:rowOff>
    </xdr:from>
    <xdr:to>
      <xdr:col>116</xdr:col>
      <xdr:colOff>62864</xdr:colOff>
      <xdr:row>39</xdr:row>
      <xdr:rowOff>44450</xdr:rowOff>
    </xdr:to>
    <xdr:cxnSp macro="">
      <xdr:nvCxnSpPr>
        <xdr:cNvPr id="727" name="直線コネクタ 726"/>
        <xdr:cNvCxnSpPr/>
      </xdr:nvCxnSpPr>
      <xdr:spPr>
        <a:xfrm flipV="1">
          <a:off x="22159595" y="5154460"/>
          <a:ext cx="1269" cy="1576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8"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9" name="直線コネクタ 728"/>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129087</xdr:rowOff>
    </xdr:from>
    <xdr:ext cx="534377" cy="259045"/>
    <xdr:sp macro="" textlink="">
      <xdr:nvSpPr>
        <xdr:cNvPr id="730" name="投資及び出資金最大値テキスト"/>
        <xdr:cNvSpPr txBox="1"/>
      </xdr:nvSpPr>
      <xdr:spPr>
        <a:xfrm>
          <a:off x="22212300" y="4929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10960</xdr:rowOff>
    </xdr:from>
    <xdr:to>
      <xdr:col>116</xdr:col>
      <xdr:colOff>152400</xdr:colOff>
      <xdr:row>30</xdr:row>
      <xdr:rowOff>10960</xdr:rowOff>
    </xdr:to>
    <xdr:cxnSp macro="">
      <xdr:nvCxnSpPr>
        <xdr:cNvPr id="731" name="直線コネクタ 730"/>
        <xdr:cNvCxnSpPr/>
      </xdr:nvCxnSpPr>
      <xdr:spPr>
        <a:xfrm>
          <a:off x="22072600" y="5154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2" name="直線コネクタ 731"/>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82973</xdr:rowOff>
    </xdr:from>
    <xdr:ext cx="469744" cy="259045"/>
    <xdr:sp macro="" textlink="">
      <xdr:nvSpPr>
        <xdr:cNvPr id="733" name="投資及び出資金平均値テキスト"/>
        <xdr:cNvSpPr txBox="1"/>
      </xdr:nvSpPr>
      <xdr:spPr>
        <a:xfrm>
          <a:off x="22212300" y="64266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60096</xdr:rowOff>
    </xdr:from>
    <xdr:to>
      <xdr:col>116</xdr:col>
      <xdr:colOff>114300</xdr:colOff>
      <xdr:row>38</xdr:row>
      <xdr:rowOff>161696</xdr:rowOff>
    </xdr:to>
    <xdr:sp macro="" textlink="">
      <xdr:nvSpPr>
        <xdr:cNvPr id="734" name="フローチャート: 判断 733"/>
        <xdr:cNvSpPr/>
      </xdr:nvSpPr>
      <xdr:spPr>
        <a:xfrm>
          <a:off x="22110700" y="657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5" name="直線コネクタ 734"/>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69850</xdr:rowOff>
    </xdr:from>
    <xdr:to>
      <xdr:col>112</xdr:col>
      <xdr:colOff>38100</xdr:colOff>
      <xdr:row>39</xdr:row>
      <xdr:rowOff>0</xdr:rowOff>
    </xdr:to>
    <xdr:sp macro="" textlink="">
      <xdr:nvSpPr>
        <xdr:cNvPr id="736" name="フローチャート: 判断 735"/>
        <xdr:cNvSpPr/>
      </xdr:nvSpPr>
      <xdr:spPr>
        <a:xfrm>
          <a:off x="21272500" y="6584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16527</xdr:rowOff>
    </xdr:from>
    <xdr:ext cx="469744" cy="259045"/>
    <xdr:sp macro="" textlink="">
      <xdr:nvSpPr>
        <xdr:cNvPr id="737" name="テキスト ボックス 736"/>
        <xdr:cNvSpPr txBox="1"/>
      </xdr:nvSpPr>
      <xdr:spPr>
        <a:xfrm>
          <a:off x="21088428" y="6360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8" name="直線コネクタ 737"/>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98654</xdr:rowOff>
    </xdr:from>
    <xdr:to>
      <xdr:col>107</xdr:col>
      <xdr:colOff>101600</xdr:colOff>
      <xdr:row>39</xdr:row>
      <xdr:rowOff>28804</xdr:rowOff>
    </xdr:to>
    <xdr:sp macro="" textlink="">
      <xdr:nvSpPr>
        <xdr:cNvPr id="739" name="フローチャート: 判断 738"/>
        <xdr:cNvSpPr/>
      </xdr:nvSpPr>
      <xdr:spPr>
        <a:xfrm>
          <a:off x="20383500" y="661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45331</xdr:rowOff>
    </xdr:from>
    <xdr:ext cx="469744" cy="259045"/>
    <xdr:sp macro="" textlink="">
      <xdr:nvSpPr>
        <xdr:cNvPr id="740" name="テキスト ボックス 739"/>
        <xdr:cNvSpPr txBox="1"/>
      </xdr:nvSpPr>
      <xdr:spPr>
        <a:xfrm>
          <a:off x="20199428" y="6388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35</xdr:row>
      <xdr:rowOff>139548</xdr:rowOff>
    </xdr:from>
    <xdr:to>
      <xdr:col>102</xdr:col>
      <xdr:colOff>114300</xdr:colOff>
      <xdr:row>39</xdr:row>
      <xdr:rowOff>44450</xdr:rowOff>
    </xdr:to>
    <xdr:cxnSp macro="">
      <xdr:nvCxnSpPr>
        <xdr:cNvPr id="741" name="直線コネクタ 740"/>
        <xdr:cNvCxnSpPr/>
      </xdr:nvCxnSpPr>
      <xdr:spPr>
        <a:xfrm>
          <a:off x="18656300" y="6140298"/>
          <a:ext cx="889000" cy="590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93967</xdr:rowOff>
    </xdr:from>
    <xdr:to>
      <xdr:col>102</xdr:col>
      <xdr:colOff>165100</xdr:colOff>
      <xdr:row>39</xdr:row>
      <xdr:rowOff>24117</xdr:rowOff>
    </xdr:to>
    <xdr:sp macro="" textlink="">
      <xdr:nvSpPr>
        <xdr:cNvPr id="742" name="フローチャート: 判断 741"/>
        <xdr:cNvSpPr/>
      </xdr:nvSpPr>
      <xdr:spPr>
        <a:xfrm>
          <a:off x="19494500" y="6609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40644</xdr:rowOff>
    </xdr:from>
    <xdr:ext cx="469744" cy="259045"/>
    <xdr:sp macro="" textlink="">
      <xdr:nvSpPr>
        <xdr:cNvPr id="743" name="テキスト ボックス 742"/>
        <xdr:cNvSpPr txBox="1"/>
      </xdr:nvSpPr>
      <xdr:spPr>
        <a:xfrm>
          <a:off x="19310428" y="6384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77470</xdr:rowOff>
    </xdr:from>
    <xdr:to>
      <xdr:col>98</xdr:col>
      <xdr:colOff>38100</xdr:colOff>
      <xdr:row>39</xdr:row>
      <xdr:rowOff>7620</xdr:rowOff>
    </xdr:to>
    <xdr:sp macro="" textlink="">
      <xdr:nvSpPr>
        <xdr:cNvPr id="744" name="フローチャート: 判断 743"/>
        <xdr:cNvSpPr/>
      </xdr:nvSpPr>
      <xdr:spPr>
        <a:xfrm>
          <a:off x="18605500" y="659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170197</xdr:rowOff>
    </xdr:from>
    <xdr:ext cx="469744" cy="259045"/>
    <xdr:sp macro="" textlink="">
      <xdr:nvSpPr>
        <xdr:cNvPr id="745" name="テキスト ボックス 744"/>
        <xdr:cNvSpPr txBox="1"/>
      </xdr:nvSpPr>
      <xdr:spPr>
        <a:xfrm>
          <a:off x="18421428" y="6685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1" name="楕円 750"/>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2"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3" name="楕円 752"/>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4" name="テキスト ボックス 753"/>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5" name="楕円 754"/>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6" name="テキスト ボックス 755"/>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7" name="楕円 756"/>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8" name="テキスト ボックス 757"/>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88748</xdr:rowOff>
    </xdr:from>
    <xdr:to>
      <xdr:col>98</xdr:col>
      <xdr:colOff>38100</xdr:colOff>
      <xdr:row>36</xdr:row>
      <xdr:rowOff>18898</xdr:rowOff>
    </xdr:to>
    <xdr:sp macro="" textlink="">
      <xdr:nvSpPr>
        <xdr:cNvPr id="759" name="楕円 758"/>
        <xdr:cNvSpPr/>
      </xdr:nvSpPr>
      <xdr:spPr>
        <a:xfrm>
          <a:off x="18605500" y="6089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34</xdr:row>
      <xdr:rowOff>35425</xdr:rowOff>
    </xdr:from>
    <xdr:ext cx="534377" cy="259045"/>
    <xdr:sp macro="" textlink="">
      <xdr:nvSpPr>
        <xdr:cNvPr id="760" name="テキスト ボックス 759"/>
        <xdr:cNvSpPr txBox="1"/>
      </xdr:nvSpPr>
      <xdr:spPr>
        <a:xfrm>
          <a:off x="18389111" y="5864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1" name="直線コネクタ 770"/>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2" name="テキスト ボックス 771"/>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3" name="直線コネクタ 772"/>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4" name="テキスト ボックス 773"/>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53</xdr:row>
      <xdr:rowOff>168927</xdr:rowOff>
    </xdr:from>
    <xdr:ext cx="595419" cy="259045"/>
    <xdr:sp macro="" textlink="">
      <xdr:nvSpPr>
        <xdr:cNvPr id="776" name="テキスト ボックス 775"/>
        <xdr:cNvSpPr txBox="1"/>
      </xdr:nvSpPr>
      <xdr:spPr>
        <a:xfrm>
          <a:off x="17692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7" name="直線コネクタ 776"/>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130827</xdr:rowOff>
    </xdr:from>
    <xdr:ext cx="595419" cy="259045"/>
    <xdr:sp macro="" textlink="">
      <xdr:nvSpPr>
        <xdr:cNvPr id="778" name="テキスト ボックス 777"/>
        <xdr:cNvSpPr txBox="1"/>
      </xdr:nvSpPr>
      <xdr:spPr>
        <a:xfrm>
          <a:off x="17692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9" name="直線コネクタ 778"/>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80" name="テキスト ボックス 779"/>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2" name="テキスト ボックス 781"/>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155032</xdr:rowOff>
    </xdr:from>
    <xdr:to>
      <xdr:col>116</xdr:col>
      <xdr:colOff>62864</xdr:colOff>
      <xdr:row>59</xdr:row>
      <xdr:rowOff>44450</xdr:rowOff>
    </xdr:to>
    <xdr:cxnSp macro="">
      <xdr:nvCxnSpPr>
        <xdr:cNvPr id="784" name="直線コネクタ 783"/>
        <xdr:cNvCxnSpPr/>
      </xdr:nvCxnSpPr>
      <xdr:spPr>
        <a:xfrm flipV="1">
          <a:off x="22159595" y="8727532"/>
          <a:ext cx="1269" cy="1432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5"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6" name="直線コネクタ 785"/>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101709</xdr:rowOff>
    </xdr:from>
    <xdr:ext cx="599010" cy="259045"/>
    <xdr:sp macro="" textlink="">
      <xdr:nvSpPr>
        <xdr:cNvPr id="787" name="貸付金最大値テキスト"/>
        <xdr:cNvSpPr txBox="1"/>
      </xdr:nvSpPr>
      <xdr:spPr>
        <a:xfrm>
          <a:off x="22212300" y="8502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155032</xdr:rowOff>
    </xdr:from>
    <xdr:to>
      <xdr:col>116</xdr:col>
      <xdr:colOff>152400</xdr:colOff>
      <xdr:row>50</xdr:row>
      <xdr:rowOff>155032</xdr:rowOff>
    </xdr:to>
    <xdr:cxnSp macro="">
      <xdr:nvCxnSpPr>
        <xdr:cNvPr id="788" name="直線コネクタ 787"/>
        <xdr:cNvCxnSpPr/>
      </xdr:nvCxnSpPr>
      <xdr:spPr>
        <a:xfrm>
          <a:off x="22072600" y="8727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89" name="直線コネクタ 788"/>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127154</xdr:rowOff>
    </xdr:from>
    <xdr:ext cx="469744" cy="259045"/>
    <xdr:sp macro="" textlink="">
      <xdr:nvSpPr>
        <xdr:cNvPr id="790" name="貸付金平均値テキスト"/>
        <xdr:cNvSpPr txBox="1"/>
      </xdr:nvSpPr>
      <xdr:spPr>
        <a:xfrm>
          <a:off x="22212300" y="98998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104277</xdr:rowOff>
    </xdr:from>
    <xdr:to>
      <xdr:col>116</xdr:col>
      <xdr:colOff>114300</xdr:colOff>
      <xdr:row>59</xdr:row>
      <xdr:rowOff>34427</xdr:rowOff>
    </xdr:to>
    <xdr:sp macro="" textlink="">
      <xdr:nvSpPr>
        <xdr:cNvPr id="791" name="フローチャート: 判断 790"/>
        <xdr:cNvSpPr/>
      </xdr:nvSpPr>
      <xdr:spPr>
        <a:xfrm>
          <a:off x="22110700" y="10048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92" name="直線コネクタ 791"/>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104361</xdr:rowOff>
    </xdr:from>
    <xdr:to>
      <xdr:col>112</xdr:col>
      <xdr:colOff>38100</xdr:colOff>
      <xdr:row>59</xdr:row>
      <xdr:rowOff>34511</xdr:rowOff>
    </xdr:to>
    <xdr:sp macro="" textlink="">
      <xdr:nvSpPr>
        <xdr:cNvPr id="793" name="フローチャート: 判断 792"/>
        <xdr:cNvSpPr/>
      </xdr:nvSpPr>
      <xdr:spPr>
        <a:xfrm>
          <a:off x="21272500" y="10048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51038</xdr:rowOff>
    </xdr:from>
    <xdr:ext cx="469744" cy="259045"/>
    <xdr:sp macro="" textlink="">
      <xdr:nvSpPr>
        <xdr:cNvPr id="794" name="テキスト ボックス 793"/>
        <xdr:cNvSpPr txBox="1"/>
      </xdr:nvSpPr>
      <xdr:spPr>
        <a:xfrm>
          <a:off x="21088428" y="9823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51811</xdr:rowOff>
    </xdr:from>
    <xdr:to>
      <xdr:col>107</xdr:col>
      <xdr:colOff>50800</xdr:colOff>
      <xdr:row>59</xdr:row>
      <xdr:rowOff>44450</xdr:rowOff>
    </xdr:to>
    <xdr:cxnSp macro="">
      <xdr:nvCxnSpPr>
        <xdr:cNvPr id="795" name="直線コネクタ 794"/>
        <xdr:cNvCxnSpPr/>
      </xdr:nvCxnSpPr>
      <xdr:spPr>
        <a:xfrm>
          <a:off x="19545300" y="9824461"/>
          <a:ext cx="889000" cy="335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114640</xdr:rowOff>
    </xdr:from>
    <xdr:to>
      <xdr:col>107</xdr:col>
      <xdr:colOff>101600</xdr:colOff>
      <xdr:row>59</xdr:row>
      <xdr:rowOff>44790</xdr:rowOff>
    </xdr:to>
    <xdr:sp macro="" textlink="">
      <xdr:nvSpPr>
        <xdr:cNvPr id="796" name="フローチャート: 判断 795"/>
        <xdr:cNvSpPr/>
      </xdr:nvSpPr>
      <xdr:spPr>
        <a:xfrm>
          <a:off x="20383500" y="10058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61317</xdr:rowOff>
    </xdr:from>
    <xdr:ext cx="469744" cy="259045"/>
    <xdr:sp macro="" textlink="">
      <xdr:nvSpPr>
        <xdr:cNvPr id="797" name="テキスト ボックス 796"/>
        <xdr:cNvSpPr txBox="1"/>
      </xdr:nvSpPr>
      <xdr:spPr>
        <a:xfrm>
          <a:off x="20199428" y="9833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51811</xdr:rowOff>
    </xdr:from>
    <xdr:to>
      <xdr:col>102</xdr:col>
      <xdr:colOff>114300</xdr:colOff>
      <xdr:row>59</xdr:row>
      <xdr:rowOff>44450</xdr:rowOff>
    </xdr:to>
    <xdr:cxnSp macro="">
      <xdr:nvCxnSpPr>
        <xdr:cNvPr id="798" name="直線コネクタ 797"/>
        <xdr:cNvCxnSpPr/>
      </xdr:nvCxnSpPr>
      <xdr:spPr>
        <a:xfrm flipV="1">
          <a:off x="18656300" y="9824461"/>
          <a:ext cx="889000" cy="335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121239</xdr:rowOff>
    </xdr:from>
    <xdr:to>
      <xdr:col>102</xdr:col>
      <xdr:colOff>165100</xdr:colOff>
      <xdr:row>59</xdr:row>
      <xdr:rowOff>51389</xdr:rowOff>
    </xdr:to>
    <xdr:sp macro="" textlink="">
      <xdr:nvSpPr>
        <xdr:cNvPr id="799" name="フローチャート: 判断 798"/>
        <xdr:cNvSpPr/>
      </xdr:nvSpPr>
      <xdr:spPr>
        <a:xfrm>
          <a:off x="19494500" y="10065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42516</xdr:rowOff>
    </xdr:from>
    <xdr:ext cx="469744" cy="259045"/>
    <xdr:sp macro="" textlink="">
      <xdr:nvSpPr>
        <xdr:cNvPr id="800" name="テキスト ボックス 799"/>
        <xdr:cNvSpPr txBox="1"/>
      </xdr:nvSpPr>
      <xdr:spPr>
        <a:xfrm>
          <a:off x="19310428" y="10158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136525</xdr:rowOff>
    </xdr:from>
    <xdr:to>
      <xdr:col>98</xdr:col>
      <xdr:colOff>38100</xdr:colOff>
      <xdr:row>59</xdr:row>
      <xdr:rowOff>66675</xdr:rowOff>
    </xdr:to>
    <xdr:sp macro="" textlink="">
      <xdr:nvSpPr>
        <xdr:cNvPr id="801" name="フローチャート: 判断 800"/>
        <xdr:cNvSpPr/>
      </xdr:nvSpPr>
      <xdr:spPr>
        <a:xfrm>
          <a:off x="18605500" y="1008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83202</xdr:rowOff>
    </xdr:from>
    <xdr:ext cx="469744" cy="259045"/>
    <xdr:sp macro="" textlink="">
      <xdr:nvSpPr>
        <xdr:cNvPr id="802" name="テキスト ボックス 801"/>
        <xdr:cNvSpPr txBox="1"/>
      </xdr:nvSpPr>
      <xdr:spPr>
        <a:xfrm>
          <a:off x="18421428" y="9855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08" name="楕円 807"/>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82704</xdr:rowOff>
    </xdr:from>
    <xdr:ext cx="249299" cy="259045"/>
    <xdr:sp macro="" textlink="">
      <xdr:nvSpPr>
        <xdr:cNvPr id="809" name="貸付金該当値テキスト"/>
        <xdr:cNvSpPr txBox="1"/>
      </xdr:nvSpPr>
      <xdr:spPr>
        <a:xfrm>
          <a:off x="22212300" y="1002680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0" name="楕円 809"/>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1" name="テキスト ボックス 810"/>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2" name="楕円 811"/>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13" name="テキスト ボックス 812"/>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1011</xdr:rowOff>
    </xdr:from>
    <xdr:to>
      <xdr:col>102</xdr:col>
      <xdr:colOff>165100</xdr:colOff>
      <xdr:row>57</xdr:row>
      <xdr:rowOff>102611</xdr:rowOff>
    </xdr:to>
    <xdr:sp macro="" textlink="">
      <xdr:nvSpPr>
        <xdr:cNvPr id="814" name="楕円 813"/>
        <xdr:cNvSpPr/>
      </xdr:nvSpPr>
      <xdr:spPr>
        <a:xfrm>
          <a:off x="19494500" y="9773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55</xdr:row>
      <xdr:rowOff>119138</xdr:rowOff>
    </xdr:from>
    <xdr:ext cx="534377" cy="259045"/>
    <xdr:sp macro="" textlink="">
      <xdr:nvSpPr>
        <xdr:cNvPr id="815" name="テキスト ボックス 814"/>
        <xdr:cNvSpPr txBox="1"/>
      </xdr:nvSpPr>
      <xdr:spPr>
        <a:xfrm>
          <a:off x="19278111" y="9548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16" name="楕円 815"/>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17" name="テキスト ボックス 816"/>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28" name="直線コネクタ 827"/>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29" name="テキスト ボックス 828"/>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0" name="直線コネクタ 829"/>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31" name="テキスト ボックス 830"/>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2" name="直線コネクタ 831"/>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3" name="テキスト ボックス 832"/>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4" name="直線コネクタ 833"/>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5" name="テキスト ボックス 834"/>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6" name="直線コネクタ 835"/>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7" name="テキスト ボックス 836"/>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8" name="直線コネクタ 83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9" name="テキスト ボックス 838"/>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114840</xdr:rowOff>
    </xdr:from>
    <xdr:to>
      <xdr:col>116</xdr:col>
      <xdr:colOff>62864</xdr:colOff>
      <xdr:row>78</xdr:row>
      <xdr:rowOff>54169</xdr:rowOff>
    </xdr:to>
    <xdr:cxnSp macro="">
      <xdr:nvCxnSpPr>
        <xdr:cNvPr id="841" name="直線コネクタ 840"/>
        <xdr:cNvCxnSpPr/>
      </xdr:nvCxnSpPr>
      <xdr:spPr>
        <a:xfrm flipV="1">
          <a:off x="22159595" y="12287790"/>
          <a:ext cx="1269" cy="1139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57996</xdr:rowOff>
    </xdr:from>
    <xdr:ext cx="534377" cy="259045"/>
    <xdr:sp macro="" textlink="">
      <xdr:nvSpPr>
        <xdr:cNvPr id="842" name="繰出金最小値テキスト"/>
        <xdr:cNvSpPr txBox="1"/>
      </xdr:nvSpPr>
      <xdr:spPr>
        <a:xfrm>
          <a:off x="22212300" y="13431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54169</xdr:rowOff>
    </xdr:from>
    <xdr:to>
      <xdr:col>116</xdr:col>
      <xdr:colOff>152400</xdr:colOff>
      <xdr:row>78</xdr:row>
      <xdr:rowOff>54169</xdr:rowOff>
    </xdr:to>
    <xdr:cxnSp macro="">
      <xdr:nvCxnSpPr>
        <xdr:cNvPr id="843" name="直線コネクタ 842"/>
        <xdr:cNvCxnSpPr/>
      </xdr:nvCxnSpPr>
      <xdr:spPr>
        <a:xfrm>
          <a:off x="22072600" y="13427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61517</xdr:rowOff>
    </xdr:from>
    <xdr:ext cx="599010" cy="259045"/>
    <xdr:sp macro="" textlink="">
      <xdr:nvSpPr>
        <xdr:cNvPr id="844" name="繰出金最大値テキスト"/>
        <xdr:cNvSpPr txBox="1"/>
      </xdr:nvSpPr>
      <xdr:spPr>
        <a:xfrm>
          <a:off x="22212300" y="12063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114840</xdr:rowOff>
    </xdr:from>
    <xdr:to>
      <xdr:col>116</xdr:col>
      <xdr:colOff>152400</xdr:colOff>
      <xdr:row>71</xdr:row>
      <xdr:rowOff>114840</xdr:rowOff>
    </xdr:to>
    <xdr:cxnSp macro="">
      <xdr:nvCxnSpPr>
        <xdr:cNvPr id="845" name="直線コネクタ 844"/>
        <xdr:cNvCxnSpPr/>
      </xdr:nvCxnSpPr>
      <xdr:spPr>
        <a:xfrm>
          <a:off x="22072600" y="12287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26760</xdr:rowOff>
    </xdr:from>
    <xdr:to>
      <xdr:col>116</xdr:col>
      <xdr:colOff>63500</xdr:colOff>
      <xdr:row>77</xdr:row>
      <xdr:rowOff>108579</xdr:rowOff>
    </xdr:to>
    <xdr:cxnSp macro="">
      <xdr:nvCxnSpPr>
        <xdr:cNvPr id="846" name="直線コネクタ 845"/>
        <xdr:cNvCxnSpPr/>
      </xdr:nvCxnSpPr>
      <xdr:spPr>
        <a:xfrm>
          <a:off x="21323300" y="13228410"/>
          <a:ext cx="838200" cy="81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83522</xdr:rowOff>
    </xdr:from>
    <xdr:ext cx="599010" cy="259045"/>
    <xdr:sp macro="" textlink="">
      <xdr:nvSpPr>
        <xdr:cNvPr id="847" name="繰出金平均値テキスト"/>
        <xdr:cNvSpPr txBox="1"/>
      </xdr:nvSpPr>
      <xdr:spPr>
        <a:xfrm>
          <a:off x="22212300" y="129422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60644</xdr:rowOff>
    </xdr:from>
    <xdr:to>
      <xdr:col>116</xdr:col>
      <xdr:colOff>114300</xdr:colOff>
      <xdr:row>76</xdr:row>
      <xdr:rowOff>162244</xdr:rowOff>
    </xdr:to>
    <xdr:sp macro="" textlink="">
      <xdr:nvSpPr>
        <xdr:cNvPr id="848" name="フローチャート: 判断 847"/>
        <xdr:cNvSpPr/>
      </xdr:nvSpPr>
      <xdr:spPr>
        <a:xfrm>
          <a:off x="22110700" y="13090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26760</xdr:rowOff>
    </xdr:from>
    <xdr:to>
      <xdr:col>111</xdr:col>
      <xdr:colOff>177800</xdr:colOff>
      <xdr:row>77</xdr:row>
      <xdr:rowOff>121461</xdr:rowOff>
    </xdr:to>
    <xdr:cxnSp macro="">
      <xdr:nvCxnSpPr>
        <xdr:cNvPr id="849" name="直線コネクタ 848"/>
        <xdr:cNvCxnSpPr/>
      </xdr:nvCxnSpPr>
      <xdr:spPr>
        <a:xfrm flipV="1">
          <a:off x="20434300" y="13228410"/>
          <a:ext cx="889000" cy="94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81704</xdr:rowOff>
    </xdr:from>
    <xdr:to>
      <xdr:col>112</xdr:col>
      <xdr:colOff>38100</xdr:colOff>
      <xdr:row>77</xdr:row>
      <xdr:rowOff>11854</xdr:rowOff>
    </xdr:to>
    <xdr:sp macro="" textlink="">
      <xdr:nvSpPr>
        <xdr:cNvPr id="850" name="フローチャート: 判断 849"/>
        <xdr:cNvSpPr/>
      </xdr:nvSpPr>
      <xdr:spPr>
        <a:xfrm>
          <a:off x="21272500" y="13111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75</xdr:row>
      <xdr:rowOff>28380</xdr:rowOff>
    </xdr:from>
    <xdr:ext cx="599010" cy="259045"/>
    <xdr:sp macro="" textlink="">
      <xdr:nvSpPr>
        <xdr:cNvPr id="851" name="テキスト ボックス 850"/>
        <xdr:cNvSpPr txBox="1"/>
      </xdr:nvSpPr>
      <xdr:spPr>
        <a:xfrm>
          <a:off x="21023795" y="12887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99890</xdr:rowOff>
    </xdr:from>
    <xdr:to>
      <xdr:col>107</xdr:col>
      <xdr:colOff>50800</xdr:colOff>
      <xdr:row>77</xdr:row>
      <xdr:rowOff>121461</xdr:rowOff>
    </xdr:to>
    <xdr:cxnSp macro="">
      <xdr:nvCxnSpPr>
        <xdr:cNvPr id="852" name="直線コネクタ 851"/>
        <xdr:cNvCxnSpPr/>
      </xdr:nvCxnSpPr>
      <xdr:spPr>
        <a:xfrm>
          <a:off x="19545300" y="13301540"/>
          <a:ext cx="889000" cy="21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36029</xdr:rowOff>
    </xdr:from>
    <xdr:to>
      <xdr:col>107</xdr:col>
      <xdr:colOff>101600</xdr:colOff>
      <xdr:row>76</xdr:row>
      <xdr:rowOff>137629</xdr:rowOff>
    </xdr:to>
    <xdr:sp macro="" textlink="">
      <xdr:nvSpPr>
        <xdr:cNvPr id="853" name="フローチャート: 判断 852"/>
        <xdr:cNvSpPr/>
      </xdr:nvSpPr>
      <xdr:spPr>
        <a:xfrm>
          <a:off x="20383500" y="13066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154156</xdr:rowOff>
    </xdr:from>
    <xdr:ext cx="599010" cy="259045"/>
    <xdr:sp macro="" textlink="">
      <xdr:nvSpPr>
        <xdr:cNvPr id="854" name="テキスト ボックス 853"/>
        <xdr:cNvSpPr txBox="1"/>
      </xdr:nvSpPr>
      <xdr:spPr>
        <a:xfrm>
          <a:off x="20134795" y="12841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99890</xdr:rowOff>
    </xdr:from>
    <xdr:to>
      <xdr:col>102</xdr:col>
      <xdr:colOff>114300</xdr:colOff>
      <xdr:row>77</xdr:row>
      <xdr:rowOff>137768</xdr:rowOff>
    </xdr:to>
    <xdr:cxnSp macro="">
      <xdr:nvCxnSpPr>
        <xdr:cNvPr id="855" name="直線コネクタ 854"/>
        <xdr:cNvCxnSpPr/>
      </xdr:nvCxnSpPr>
      <xdr:spPr>
        <a:xfrm flipV="1">
          <a:off x="18656300" y="13301540"/>
          <a:ext cx="889000" cy="37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38399</xdr:rowOff>
    </xdr:from>
    <xdr:to>
      <xdr:col>102</xdr:col>
      <xdr:colOff>165100</xdr:colOff>
      <xdr:row>76</xdr:row>
      <xdr:rowOff>139999</xdr:rowOff>
    </xdr:to>
    <xdr:sp macro="" textlink="">
      <xdr:nvSpPr>
        <xdr:cNvPr id="856" name="フローチャート: 判断 855"/>
        <xdr:cNvSpPr/>
      </xdr:nvSpPr>
      <xdr:spPr>
        <a:xfrm>
          <a:off x="19494500" y="13068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156525</xdr:rowOff>
    </xdr:from>
    <xdr:ext cx="599010" cy="259045"/>
    <xdr:sp macro="" textlink="">
      <xdr:nvSpPr>
        <xdr:cNvPr id="857" name="テキスト ボックス 856"/>
        <xdr:cNvSpPr txBox="1"/>
      </xdr:nvSpPr>
      <xdr:spPr>
        <a:xfrm>
          <a:off x="19245795" y="12843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21650</xdr:rowOff>
    </xdr:from>
    <xdr:to>
      <xdr:col>98</xdr:col>
      <xdr:colOff>38100</xdr:colOff>
      <xdr:row>76</xdr:row>
      <xdr:rowOff>123250</xdr:rowOff>
    </xdr:to>
    <xdr:sp macro="" textlink="">
      <xdr:nvSpPr>
        <xdr:cNvPr id="858" name="フローチャート: 判断 857"/>
        <xdr:cNvSpPr/>
      </xdr:nvSpPr>
      <xdr:spPr>
        <a:xfrm>
          <a:off x="18605500" y="13051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139777</xdr:rowOff>
    </xdr:from>
    <xdr:ext cx="599010" cy="259045"/>
    <xdr:sp macro="" textlink="">
      <xdr:nvSpPr>
        <xdr:cNvPr id="859" name="テキスト ボックス 858"/>
        <xdr:cNvSpPr txBox="1"/>
      </xdr:nvSpPr>
      <xdr:spPr>
        <a:xfrm>
          <a:off x="18356795" y="12827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0" name="テキスト ボックス 85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1" name="テキスト ボックス 86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2" name="テキスト ボックス 86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3" name="テキスト ボックス 86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4" name="テキスト ボックス 86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57779</xdr:rowOff>
    </xdr:from>
    <xdr:to>
      <xdr:col>116</xdr:col>
      <xdr:colOff>114300</xdr:colOff>
      <xdr:row>77</xdr:row>
      <xdr:rowOff>159379</xdr:rowOff>
    </xdr:to>
    <xdr:sp macro="" textlink="">
      <xdr:nvSpPr>
        <xdr:cNvPr id="865" name="楕円 864"/>
        <xdr:cNvSpPr/>
      </xdr:nvSpPr>
      <xdr:spPr>
        <a:xfrm>
          <a:off x="22110700" y="13259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144156</xdr:rowOff>
    </xdr:from>
    <xdr:ext cx="534377" cy="259045"/>
    <xdr:sp macro="" textlink="">
      <xdr:nvSpPr>
        <xdr:cNvPr id="866" name="繰出金該当値テキスト"/>
        <xdr:cNvSpPr txBox="1"/>
      </xdr:nvSpPr>
      <xdr:spPr>
        <a:xfrm>
          <a:off x="22212300" y="13174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147410</xdr:rowOff>
    </xdr:from>
    <xdr:to>
      <xdr:col>112</xdr:col>
      <xdr:colOff>38100</xdr:colOff>
      <xdr:row>77</xdr:row>
      <xdr:rowOff>77560</xdr:rowOff>
    </xdr:to>
    <xdr:sp macro="" textlink="">
      <xdr:nvSpPr>
        <xdr:cNvPr id="867" name="楕円 866"/>
        <xdr:cNvSpPr/>
      </xdr:nvSpPr>
      <xdr:spPr>
        <a:xfrm>
          <a:off x="21272500" y="1317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68687</xdr:rowOff>
    </xdr:from>
    <xdr:ext cx="534377" cy="259045"/>
    <xdr:sp macro="" textlink="">
      <xdr:nvSpPr>
        <xdr:cNvPr id="868" name="テキスト ボックス 867"/>
        <xdr:cNvSpPr txBox="1"/>
      </xdr:nvSpPr>
      <xdr:spPr>
        <a:xfrm>
          <a:off x="21056111" y="13270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70661</xdr:rowOff>
    </xdr:from>
    <xdr:to>
      <xdr:col>107</xdr:col>
      <xdr:colOff>101600</xdr:colOff>
      <xdr:row>78</xdr:row>
      <xdr:rowOff>811</xdr:rowOff>
    </xdr:to>
    <xdr:sp macro="" textlink="">
      <xdr:nvSpPr>
        <xdr:cNvPr id="869" name="楕円 868"/>
        <xdr:cNvSpPr/>
      </xdr:nvSpPr>
      <xdr:spPr>
        <a:xfrm>
          <a:off x="20383500" y="1327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163388</xdr:rowOff>
    </xdr:from>
    <xdr:ext cx="534377" cy="259045"/>
    <xdr:sp macro="" textlink="">
      <xdr:nvSpPr>
        <xdr:cNvPr id="870" name="テキスト ボックス 869"/>
        <xdr:cNvSpPr txBox="1"/>
      </xdr:nvSpPr>
      <xdr:spPr>
        <a:xfrm>
          <a:off x="20167111" y="13365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49090</xdr:rowOff>
    </xdr:from>
    <xdr:to>
      <xdr:col>102</xdr:col>
      <xdr:colOff>165100</xdr:colOff>
      <xdr:row>77</xdr:row>
      <xdr:rowOff>150690</xdr:rowOff>
    </xdr:to>
    <xdr:sp macro="" textlink="">
      <xdr:nvSpPr>
        <xdr:cNvPr id="871" name="楕円 870"/>
        <xdr:cNvSpPr/>
      </xdr:nvSpPr>
      <xdr:spPr>
        <a:xfrm>
          <a:off x="19494500" y="1325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141817</xdr:rowOff>
    </xdr:from>
    <xdr:ext cx="534377" cy="259045"/>
    <xdr:sp macro="" textlink="">
      <xdr:nvSpPr>
        <xdr:cNvPr id="872" name="テキスト ボックス 871"/>
        <xdr:cNvSpPr txBox="1"/>
      </xdr:nvSpPr>
      <xdr:spPr>
        <a:xfrm>
          <a:off x="19278111" y="13343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86968</xdr:rowOff>
    </xdr:from>
    <xdr:to>
      <xdr:col>98</xdr:col>
      <xdr:colOff>38100</xdr:colOff>
      <xdr:row>78</xdr:row>
      <xdr:rowOff>17118</xdr:rowOff>
    </xdr:to>
    <xdr:sp macro="" textlink="">
      <xdr:nvSpPr>
        <xdr:cNvPr id="873" name="楕円 872"/>
        <xdr:cNvSpPr/>
      </xdr:nvSpPr>
      <xdr:spPr>
        <a:xfrm>
          <a:off x="18605500" y="13288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8245</xdr:rowOff>
    </xdr:from>
    <xdr:ext cx="534377" cy="259045"/>
    <xdr:sp macro="" textlink="">
      <xdr:nvSpPr>
        <xdr:cNvPr id="874" name="テキスト ボックス 873"/>
        <xdr:cNvSpPr txBox="1"/>
      </xdr:nvSpPr>
      <xdr:spPr>
        <a:xfrm>
          <a:off x="18389111" y="13381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5" name="正方形/長方形 87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6" name="正方形/長方形 87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7" name="正方形/長方形 87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8" name="正方形/長方形 87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9" name="正方形/長方形 87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0" name="正方形/長方形 87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1" name="正方形/長方形 88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2" name="正方形/長方形 88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3" name="テキスト ボックス 88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4" name="直線コネクタ 88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5" name="直線コネクタ 88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6" name="テキスト ボックス 885"/>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7" name="直線コネクタ 88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8" name="テキスト ボックス 887"/>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0" name="直線コネクタ 889"/>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1"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3"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5" name="直線コネクタ 894"/>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6"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7" name="フローチャート: 判断 896"/>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8" name="直線コネクタ 897"/>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9" name="フローチャート: 判断 898"/>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0" name="テキスト ボックス 899"/>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1" name="直線コネクタ 900"/>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2" name="フローチャート: 判断 901"/>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3" name="テキスト ボックス 902"/>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4" name="直線コネクタ 903"/>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5" name="フローチャート: 判断 904"/>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6" name="テキスト ボックス 905"/>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7" name="フローチャート: 判断 906"/>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8" name="テキスト ボックス 907"/>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9" name="テキスト ボックス 90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0" name="テキスト ボックス 90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1" name="テキスト ボックス 91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2" name="テキスト ボックス 91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3" name="テキスト ボックス 91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楕円 913"/>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5"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6" name="楕円 915"/>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7" name="テキスト ボックス 916"/>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8" name="楕円 917"/>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9" name="テキスト ボックス 918"/>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0" name="楕円 919"/>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1" name="テキスト ボックス 920"/>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楕円 921"/>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3" name="テキスト ボックス 922"/>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4" name="正方形/長方形 92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5" name="正方形/長方形 92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6" name="テキスト ボックス 92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東日本大震災及び原発事故からの復興事業に係る普通建設事業費については、完了事業があり前年に対し大きく上回り、類似団体の平均値についても大きく上回っている。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物件費についても復興事業による事業費が大きく占めており、今年度の事業費は前年度に比べ増加しており類似団体の平均値と比較しても大きく上回っている。</a:t>
          </a:r>
          <a:endParaRPr lang="ja-JP" altLang="ja-JP" sz="1400">
            <a:effectLst/>
          </a:endParaRPr>
        </a:p>
        <a:p>
          <a:pPr rtl="0"/>
          <a:r>
            <a:rPr lang="ja-JP" altLang="ja-JP" sz="1100" b="0" i="0" baseline="0">
              <a:solidFill>
                <a:schemeClr val="dk1"/>
              </a:solidFill>
              <a:effectLst/>
              <a:latin typeface="+mn-lt"/>
              <a:ea typeface="+mn-ea"/>
              <a:cs typeface="+mn-cs"/>
            </a:rPr>
            <a:t>災害復旧事業費は令和元年に発生した台風被害による復旧が完了したことで大きく減となり、類似団体の平均値並となった。</a:t>
          </a:r>
          <a:endParaRPr lang="ja-JP" altLang="ja-JP" sz="1400">
            <a:effectLst/>
          </a:endParaRPr>
        </a:p>
        <a:p>
          <a:pPr rtl="0"/>
          <a:r>
            <a:rPr lang="ja-JP" altLang="ja-JP" sz="1100" b="0" i="0" baseline="0">
              <a:solidFill>
                <a:schemeClr val="dk1"/>
              </a:solidFill>
              <a:effectLst/>
              <a:latin typeface="+mn-lt"/>
              <a:ea typeface="+mn-ea"/>
              <a:cs typeface="+mn-cs"/>
            </a:rPr>
            <a:t>今後の人口は長期避難の影響により大きく変動することが想定されるため、復興計画等の着実な実施と併せてより健全な財政をめざしていく。</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福島県葛尾村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1,307
1,289
84.37
6,736,584
6,243,320
280,329
1,096,646
1,300,772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124613</xdr:rowOff>
    </xdr:from>
    <xdr:to>
      <xdr:col>24</xdr:col>
      <xdr:colOff>62865</xdr:colOff>
      <xdr:row>38</xdr:row>
      <xdr:rowOff>37859</xdr:rowOff>
    </xdr:to>
    <xdr:cxnSp macro="">
      <xdr:nvCxnSpPr>
        <xdr:cNvPr id="55" name="直線コネクタ 54"/>
        <xdr:cNvCxnSpPr/>
      </xdr:nvCxnSpPr>
      <xdr:spPr>
        <a:xfrm flipV="1">
          <a:off x="4633595" y="5268113"/>
          <a:ext cx="1270" cy="1284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41686</xdr:rowOff>
    </xdr:from>
    <xdr:ext cx="469744" cy="259045"/>
    <xdr:sp macro="" textlink="">
      <xdr:nvSpPr>
        <xdr:cNvPr id="56" name="議会費最小値テキスト"/>
        <xdr:cNvSpPr txBox="1"/>
      </xdr:nvSpPr>
      <xdr:spPr>
        <a:xfrm>
          <a:off x="4686300" y="6556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37859</xdr:rowOff>
    </xdr:from>
    <xdr:to>
      <xdr:col>24</xdr:col>
      <xdr:colOff>152400</xdr:colOff>
      <xdr:row>38</xdr:row>
      <xdr:rowOff>37859</xdr:rowOff>
    </xdr:to>
    <xdr:cxnSp macro="">
      <xdr:nvCxnSpPr>
        <xdr:cNvPr id="57" name="直線コネクタ 56"/>
        <xdr:cNvCxnSpPr/>
      </xdr:nvCxnSpPr>
      <xdr:spPr>
        <a:xfrm>
          <a:off x="4546600" y="6552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71290</xdr:rowOff>
    </xdr:from>
    <xdr:ext cx="534377" cy="259045"/>
    <xdr:sp macro="" textlink="">
      <xdr:nvSpPr>
        <xdr:cNvPr id="58" name="議会費最大値テキスト"/>
        <xdr:cNvSpPr txBox="1"/>
      </xdr:nvSpPr>
      <xdr:spPr>
        <a:xfrm>
          <a:off x="4686300" y="5043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76,792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124613</xdr:rowOff>
    </xdr:from>
    <xdr:to>
      <xdr:col>24</xdr:col>
      <xdr:colOff>152400</xdr:colOff>
      <xdr:row>30</xdr:row>
      <xdr:rowOff>124613</xdr:rowOff>
    </xdr:to>
    <xdr:cxnSp macro="">
      <xdr:nvCxnSpPr>
        <xdr:cNvPr id="59" name="直線コネクタ 58"/>
        <xdr:cNvCxnSpPr/>
      </xdr:nvCxnSpPr>
      <xdr:spPr>
        <a:xfrm>
          <a:off x="4546600" y="5268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119488</xdr:rowOff>
    </xdr:from>
    <xdr:to>
      <xdr:col>24</xdr:col>
      <xdr:colOff>63500</xdr:colOff>
      <xdr:row>35</xdr:row>
      <xdr:rowOff>127241</xdr:rowOff>
    </xdr:to>
    <xdr:cxnSp macro="">
      <xdr:nvCxnSpPr>
        <xdr:cNvPr id="60" name="直線コネクタ 59"/>
        <xdr:cNvCxnSpPr/>
      </xdr:nvCxnSpPr>
      <xdr:spPr>
        <a:xfrm flipV="1">
          <a:off x="3797300" y="6120238"/>
          <a:ext cx="838200" cy="7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143394</xdr:rowOff>
    </xdr:from>
    <xdr:ext cx="534377" cy="259045"/>
    <xdr:sp macro="" textlink="">
      <xdr:nvSpPr>
        <xdr:cNvPr id="61" name="議会費平均値テキスト"/>
        <xdr:cNvSpPr txBox="1"/>
      </xdr:nvSpPr>
      <xdr:spPr>
        <a:xfrm>
          <a:off x="4686300" y="63155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164967</xdr:rowOff>
    </xdr:from>
    <xdr:to>
      <xdr:col>24</xdr:col>
      <xdr:colOff>114300</xdr:colOff>
      <xdr:row>37</xdr:row>
      <xdr:rowOff>95117</xdr:rowOff>
    </xdr:to>
    <xdr:sp macro="" textlink="">
      <xdr:nvSpPr>
        <xdr:cNvPr id="62" name="フローチャート: 判断 61"/>
        <xdr:cNvSpPr/>
      </xdr:nvSpPr>
      <xdr:spPr>
        <a:xfrm>
          <a:off x="4584700" y="633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127241</xdr:rowOff>
    </xdr:from>
    <xdr:to>
      <xdr:col>19</xdr:col>
      <xdr:colOff>177800</xdr:colOff>
      <xdr:row>36</xdr:row>
      <xdr:rowOff>15323</xdr:rowOff>
    </xdr:to>
    <xdr:cxnSp macro="">
      <xdr:nvCxnSpPr>
        <xdr:cNvPr id="63" name="直線コネクタ 62"/>
        <xdr:cNvCxnSpPr/>
      </xdr:nvCxnSpPr>
      <xdr:spPr>
        <a:xfrm flipV="1">
          <a:off x="2908300" y="6127991"/>
          <a:ext cx="889000" cy="59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7290</xdr:rowOff>
    </xdr:from>
    <xdr:to>
      <xdr:col>20</xdr:col>
      <xdr:colOff>38100</xdr:colOff>
      <xdr:row>37</xdr:row>
      <xdr:rowOff>108890</xdr:rowOff>
    </xdr:to>
    <xdr:sp macro="" textlink="">
      <xdr:nvSpPr>
        <xdr:cNvPr id="64" name="フローチャート: 判断 63"/>
        <xdr:cNvSpPr/>
      </xdr:nvSpPr>
      <xdr:spPr>
        <a:xfrm>
          <a:off x="3746500" y="635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100017</xdr:rowOff>
    </xdr:from>
    <xdr:ext cx="534377" cy="259045"/>
    <xdr:sp macro="" textlink="">
      <xdr:nvSpPr>
        <xdr:cNvPr id="65" name="テキスト ボックス 64"/>
        <xdr:cNvSpPr txBox="1"/>
      </xdr:nvSpPr>
      <xdr:spPr>
        <a:xfrm>
          <a:off x="3530111" y="6443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12293</xdr:rowOff>
    </xdr:from>
    <xdr:to>
      <xdr:col>15</xdr:col>
      <xdr:colOff>50800</xdr:colOff>
      <xdr:row>36</xdr:row>
      <xdr:rowOff>15323</xdr:rowOff>
    </xdr:to>
    <xdr:cxnSp macro="">
      <xdr:nvCxnSpPr>
        <xdr:cNvPr id="66" name="直線コネクタ 65"/>
        <xdr:cNvCxnSpPr/>
      </xdr:nvCxnSpPr>
      <xdr:spPr>
        <a:xfrm>
          <a:off x="2019300" y="6184493"/>
          <a:ext cx="889000" cy="3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141745</xdr:rowOff>
    </xdr:from>
    <xdr:to>
      <xdr:col>15</xdr:col>
      <xdr:colOff>101600</xdr:colOff>
      <xdr:row>37</xdr:row>
      <xdr:rowOff>71895</xdr:rowOff>
    </xdr:to>
    <xdr:sp macro="" textlink="">
      <xdr:nvSpPr>
        <xdr:cNvPr id="67" name="フローチャート: 判断 66"/>
        <xdr:cNvSpPr/>
      </xdr:nvSpPr>
      <xdr:spPr>
        <a:xfrm>
          <a:off x="2857500" y="6313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63022</xdr:rowOff>
    </xdr:from>
    <xdr:ext cx="534377" cy="259045"/>
    <xdr:sp macro="" textlink="">
      <xdr:nvSpPr>
        <xdr:cNvPr id="68" name="テキスト ボックス 67"/>
        <xdr:cNvSpPr txBox="1"/>
      </xdr:nvSpPr>
      <xdr:spPr>
        <a:xfrm>
          <a:off x="2641111" y="6406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127108</xdr:rowOff>
    </xdr:from>
    <xdr:to>
      <xdr:col>10</xdr:col>
      <xdr:colOff>114300</xdr:colOff>
      <xdr:row>36</xdr:row>
      <xdr:rowOff>12293</xdr:rowOff>
    </xdr:to>
    <xdr:cxnSp macro="">
      <xdr:nvCxnSpPr>
        <xdr:cNvPr id="69" name="直線コネクタ 68"/>
        <xdr:cNvCxnSpPr/>
      </xdr:nvCxnSpPr>
      <xdr:spPr>
        <a:xfrm>
          <a:off x="1130300" y="6127858"/>
          <a:ext cx="889000" cy="56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126867</xdr:rowOff>
    </xdr:from>
    <xdr:to>
      <xdr:col>10</xdr:col>
      <xdr:colOff>165100</xdr:colOff>
      <xdr:row>37</xdr:row>
      <xdr:rowOff>57017</xdr:rowOff>
    </xdr:to>
    <xdr:sp macro="" textlink="">
      <xdr:nvSpPr>
        <xdr:cNvPr id="70" name="フローチャート: 判断 69"/>
        <xdr:cNvSpPr/>
      </xdr:nvSpPr>
      <xdr:spPr>
        <a:xfrm>
          <a:off x="1968500" y="6299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48144</xdr:rowOff>
    </xdr:from>
    <xdr:ext cx="534377" cy="259045"/>
    <xdr:sp macro="" textlink="">
      <xdr:nvSpPr>
        <xdr:cNvPr id="71" name="テキスト ボックス 70"/>
        <xdr:cNvSpPr txBox="1"/>
      </xdr:nvSpPr>
      <xdr:spPr>
        <a:xfrm>
          <a:off x="1752111" y="6391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133953</xdr:rowOff>
    </xdr:from>
    <xdr:to>
      <xdr:col>6</xdr:col>
      <xdr:colOff>38100</xdr:colOff>
      <xdr:row>37</xdr:row>
      <xdr:rowOff>64103</xdr:rowOff>
    </xdr:to>
    <xdr:sp macro="" textlink="">
      <xdr:nvSpPr>
        <xdr:cNvPr id="72" name="フローチャート: 判断 71"/>
        <xdr:cNvSpPr/>
      </xdr:nvSpPr>
      <xdr:spPr>
        <a:xfrm>
          <a:off x="1079500" y="6306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55230</xdr:rowOff>
    </xdr:from>
    <xdr:ext cx="534377" cy="259045"/>
    <xdr:sp macro="" textlink="">
      <xdr:nvSpPr>
        <xdr:cNvPr id="73" name="テキスト ボックス 72"/>
        <xdr:cNvSpPr txBox="1"/>
      </xdr:nvSpPr>
      <xdr:spPr>
        <a:xfrm>
          <a:off x="863111" y="6398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68688</xdr:rowOff>
    </xdr:from>
    <xdr:to>
      <xdr:col>24</xdr:col>
      <xdr:colOff>114300</xdr:colOff>
      <xdr:row>35</xdr:row>
      <xdr:rowOff>170288</xdr:rowOff>
    </xdr:to>
    <xdr:sp macro="" textlink="">
      <xdr:nvSpPr>
        <xdr:cNvPr id="79" name="楕円 78"/>
        <xdr:cNvSpPr/>
      </xdr:nvSpPr>
      <xdr:spPr>
        <a:xfrm>
          <a:off x="4584700" y="6069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91565</xdr:rowOff>
    </xdr:from>
    <xdr:ext cx="534377" cy="259045"/>
    <xdr:sp macro="" textlink="">
      <xdr:nvSpPr>
        <xdr:cNvPr id="80" name="議会費該当値テキスト"/>
        <xdr:cNvSpPr txBox="1"/>
      </xdr:nvSpPr>
      <xdr:spPr>
        <a:xfrm>
          <a:off x="4686300" y="5920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76441</xdr:rowOff>
    </xdr:from>
    <xdr:to>
      <xdr:col>20</xdr:col>
      <xdr:colOff>38100</xdr:colOff>
      <xdr:row>36</xdr:row>
      <xdr:rowOff>6591</xdr:rowOff>
    </xdr:to>
    <xdr:sp macro="" textlink="">
      <xdr:nvSpPr>
        <xdr:cNvPr id="81" name="楕円 80"/>
        <xdr:cNvSpPr/>
      </xdr:nvSpPr>
      <xdr:spPr>
        <a:xfrm>
          <a:off x="3746500" y="6077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23118</xdr:rowOff>
    </xdr:from>
    <xdr:ext cx="534377" cy="259045"/>
    <xdr:sp macro="" textlink="">
      <xdr:nvSpPr>
        <xdr:cNvPr id="82" name="テキスト ボックス 81"/>
        <xdr:cNvSpPr txBox="1"/>
      </xdr:nvSpPr>
      <xdr:spPr>
        <a:xfrm>
          <a:off x="3530111" y="5852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135973</xdr:rowOff>
    </xdr:from>
    <xdr:to>
      <xdr:col>15</xdr:col>
      <xdr:colOff>101600</xdr:colOff>
      <xdr:row>36</xdr:row>
      <xdr:rowOff>66123</xdr:rowOff>
    </xdr:to>
    <xdr:sp macro="" textlink="">
      <xdr:nvSpPr>
        <xdr:cNvPr id="83" name="楕円 82"/>
        <xdr:cNvSpPr/>
      </xdr:nvSpPr>
      <xdr:spPr>
        <a:xfrm>
          <a:off x="2857500" y="6136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82650</xdr:rowOff>
    </xdr:from>
    <xdr:ext cx="534377" cy="259045"/>
    <xdr:sp macro="" textlink="">
      <xdr:nvSpPr>
        <xdr:cNvPr id="84" name="テキスト ボックス 83"/>
        <xdr:cNvSpPr txBox="1"/>
      </xdr:nvSpPr>
      <xdr:spPr>
        <a:xfrm>
          <a:off x="2641111" y="5911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132943</xdr:rowOff>
    </xdr:from>
    <xdr:to>
      <xdr:col>10</xdr:col>
      <xdr:colOff>165100</xdr:colOff>
      <xdr:row>36</xdr:row>
      <xdr:rowOff>63093</xdr:rowOff>
    </xdr:to>
    <xdr:sp macro="" textlink="">
      <xdr:nvSpPr>
        <xdr:cNvPr id="85" name="楕円 84"/>
        <xdr:cNvSpPr/>
      </xdr:nvSpPr>
      <xdr:spPr>
        <a:xfrm>
          <a:off x="1968500" y="6133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79620</xdr:rowOff>
    </xdr:from>
    <xdr:ext cx="534377" cy="259045"/>
    <xdr:sp macro="" textlink="">
      <xdr:nvSpPr>
        <xdr:cNvPr id="86" name="テキスト ボックス 85"/>
        <xdr:cNvSpPr txBox="1"/>
      </xdr:nvSpPr>
      <xdr:spPr>
        <a:xfrm>
          <a:off x="1752111" y="5908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76308</xdr:rowOff>
    </xdr:from>
    <xdr:to>
      <xdr:col>6</xdr:col>
      <xdr:colOff>38100</xdr:colOff>
      <xdr:row>36</xdr:row>
      <xdr:rowOff>6458</xdr:rowOff>
    </xdr:to>
    <xdr:sp macro="" textlink="">
      <xdr:nvSpPr>
        <xdr:cNvPr id="87" name="楕円 86"/>
        <xdr:cNvSpPr/>
      </xdr:nvSpPr>
      <xdr:spPr>
        <a:xfrm>
          <a:off x="1079500" y="6077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22985</xdr:rowOff>
    </xdr:from>
    <xdr:ext cx="534377" cy="259045"/>
    <xdr:sp macro="" textlink="">
      <xdr:nvSpPr>
        <xdr:cNvPr id="88" name="テキスト ボックス 87"/>
        <xdr:cNvSpPr txBox="1"/>
      </xdr:nvSpPr>
      <xdr:spPr>
        <a:xfrm>
          <a:off x="863111" y="5852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2" name="テキスト ボックス 101"/>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4" name="テキスト ボックス 103"/>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6" name="テキスト ボックス 105"/>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8" name="テキスト ボックス 107"/>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122627</xdr:rowOff>
    </xdr:from>
    <xdr:to>
      <xdr:col>24</xdr:col>
      <xdr:colOff>62865</xdr:colOff>
      <xdr:row>58</xdr:row>
      <xdr:rowOff>105993</xdr:rowOff>
    </xdr:to>
    <xdr:cxnSp macro="">
      <xdr:nvCxnSpPr>
        <xdr:cNvPr id="112" name="直線コネクタ 111"/>
        <xdr:cNvCxnSpPr/>
      </xdr:nvCxnSpPr>
      <xdr:spPr>
        <a:xfrm flipV="1">
          <a:off x="4633595" y="8695127"/>
          <a:ext cx="1270" cy="1354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109820</xdr:rowOff>
    </xdr:from>
    <xdr:ext cx="599010" cy="259045"/>
    <xdr:sp macro="" textlink="">
      <xdr:nvSpPr>
        <xdr:cNvPr id="113" name="総務費最小値テキスト"/>
        <xdr:cNvSpPr txBox="1"/>
      </xdr:nvSpPr>
      <xdr:spPr>
        <a:xfrm>
          <a:off x="4686300" y="10053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105993</xdr:rowOff>
    </xdr:from>
    <xdr:to>
      <xdr:col>24</xdr:col>
      <xdr:colOff>152400</xdr:colOff>
      <xdr:row>58</xdr:row>
      <xdr:rowOff>105993</xdr:rowOff>
    </xdr:to>
    <xdr:cxnSp macro="">
      <xdr:nvCxnSpPr>
        <xdr:cNvPr id="114" name="直線コネクタ 113"/>
        <xdr:cNvCxnSpPr/>
      </xdr:nvCxnSpPr>
      <xdr:spPr>
        <a:xfrm>
          <a:off x="4546600" y="10050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69304</xdr:rowOff>
    </xdr:from>
    <xdr:ext cx="690189" cy="259045"/>
    <xdr:sp macro="" textlink="">
      <xdr:nvSpPr>
        <xdr:cNvPr id="115" name="総務費最大値テキスト"/>
        <xdr:cNvSpPr txBox="1"/>
      </xdr:nvSpPr>
      <xdr:spPr>
        <a:xfrm>
          <a:off x="4686300" y="847035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1,922,406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122627</xdr:rowOff>
    </xdr:from>
    <xdr:to>
      <xdr:col>24</xdr:col>
      <xdr:colOff>152400</xdr:colOff>
      <xdr:row>50</xdr:row>
      <xdr:rowOff>122627</xdr:rowOff>
    </xdr:to>
    <xdr:cxnSp macro="">
      <xdr:nvCxnSpPr>
        <xdr:cNvPr id="116" name="直線コネクタ 115"/>
        <xdr:cNvCxnSpPr/>
      </xdr:nvCxnSpPr>
      <xdr:spPr>
        <a:xfrm>
          <a:off x="4546600" y="8695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69995</xdr:rowOff>
    </xdr:from>
    <xdr:to>
      <xdr:col>24</xdr:col>
      <xdr:colOff>63500</xdr:colOff>
      <xdr:row>56</xdr:row>
      <xdr:rowOff>156863</xdr:rowOff>
    </xdr:to>
    <xdr:cxnSp macro="">
      <xdr:nvCxnSpPr>
        <xdr:cNvPr id="117" name="直線コネクタ 116"/>
        <xdr:cNvCxnSpPr/>
      </xdr:nvCxnSpPr>
      <xdr:spPr>
        <a:xfrm>
          <a:off x="3797300" y="9328295"/>
          <a:ext cx="838200" cy="429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25240</xdr:rowOff>
    </xdr:from>
    <xdr:ext cx="599010" cy="259045"/>
    <xdr:sp macro="" textlink="">
      <xdr:nvSpPr>
        <xdr:cNvPr id="118" name="総務費平均値テキスト"/>
        <xdr:cNvSpPr txBox="1"/>
      </xdr:nvSpPr>
      <xdr:spPr>
        <a:xfrm>
          <a:off x="4686300" y="97978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46813</xdr:rowOff>
    </xdr:from>
    <xdr:to>
      <xdr:col>24</xdr:col>
      <xdr:colOff>114300</xdr:colOff>
      <xdr:row>57</xdr:row>
      <xdr:rowOff>148413</xdr:rowOff>
    </xdr:to>
    <xdr:sp macro="" textlink="">
      <xdr:nvSpPr>
        <xdr:cNvPr id="119" name="フローチャート: 判断 118"/>
        <xdr:cNvSpPr/>
      </xdr:nvSpPr>
      <xdr:spPr>
        <a:xfrm>
          <a:off x="4584700" y="9819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69995</xdr:rowOff>
    </xdr:from>
    <xdr:to>
      <xdr:col>19</xdr:col>
      <xdr:colOff>177800</xdr:colOff>
      <xdr:row>54</xdr:row>
      <xdr:rowOff>123322</xdr:rowOff>
    </xdr:to>
    <xdr:cxnSp macro="">
      <xdr:nvCxnSpPr>
        <xdr:cNvPr id="120" name="直線コネクタ 119"/>
        <xdr:cNvCxnSpPr/>
      </xdr:nvCxnSpPr>
      <xdr:spPr>
        <a:xfrm flipV="1">
          <a:off x="2908300" y="9328295"/>
          <a:ext cx="889000" cy="53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54924</xdr:rowOff>
    </xdr:from>
    <xdr:to>
      <xdr:col>20</xdr:col>
      <xdr:colOff>38100</xdr:colOff>
      <xdr:row>57</xdr:row>
      <xdr:rowOff>156524</xdr:rowOff>
    </xdr:to>
    <xdr:sp macro="" textlink="">
      <xdr:nvSpPr>
        <xdr:cNvPr id="121" name="フローチャート: 判断 120"/>
        <xdr:cNvSpPr/>
      </xdr:nvSpPr>
      <xdr:spPr>
        <a:xfrm>
          <a:off x="3746500" y="982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147651</xdr:rowOff>
    </xdr:from>
    <xdr:ext cx="599010" cy="259045"/>
    <xdr:sp macro="" textlink="">
      <xdr:nvSpPr>
        <xdr:cNvPr id="122" name="テキスト ボックス 121"/>
        <xdr:cNvSpPr txBox="1"/>
      </xdr:nvSpPr>
      <xdr:spPr>
        <a:xfrm>
          <a:off x="3497795" y="9920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123322</xdr:rowOff>
    </xdr:from>
    <xdr:to>
      <xdr:col>15</xdr:col>
      <xdr:colOff>50800</xdr:colOff>
      <xdr:row>56</xdr:row>
      <xdr:rowOff>33375</xdr:rowOff>
    </xdr:to>
    <xdr:cxnSp macro="">
      <xdr:nvCxnSpPr>
        <xdr:cNvPr id="123" name="直線コネクタ 122"/>
        <xdr:cNvCxnSpPr/>
      </xdr:nvCxnSpPr>
      <xdr:spPr>
        <a:xfrm flipV="1">
          <a:off x="2019300" y="9381622"/>
          <a:ext cx="889000" cy="252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156426</xdr:rowOff>
    </xdr:from>
    <xdr:to>
      <xdr:col>15</xdr:col>
      <xdr:colOff>101600</xdr:colOff>
      <xdr:row>57</xdr:row>
      <xdr:rowOff>86576</xdr:rowOff>
    </xdr:to>
    <xdr:sp macro="" textlink="">
      <xdr:nvSpPr>
        <xdr:cNvPr id="124" name="フローチャート: 判断 123"/>
        <xdr:cNvSpPr/>
      </xdr:nvSpPr>
      <xdr:spPr>
        <a:xfrm>
          <a:off x="2857500" y="975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77703</xdr:rowOff>
    </xdr:from>
    <xdr:ext cx="599010" cy="259045"/>
    <xdr:sp macro="" textlink="">
      <xdr:nvSpPr>
        <xdr:cNvPr id="125" name="テキスト ボックス 124"/>
        <xdr:cNvSpPr txBox="1"/>
      </xdr:nvSpPr>
      <xdr:spPr>
        <a:xfrm>
          <a:off x="2608795" y="9850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33375</xdr:rowOff>
    </xdr:from>
    <xdr:to>
      <xdr:col>10</xdr:col>
      <xdr:colOff>114300</xdr:colOff>
      <xdr:row>56</xdr:row>
      <xdr:rowOff>91618</xdr:rowOff>
    </xdr:to>
    <xdr:cxnSp macro="">
      <xdr:nvCxnSpPr>
        <xdr:cNvPr id="126" name="直線コネクタ 125"/>
        <xdr:cNvCxnSpPr/>
      </xdr:nvCxnSpPr>
      <xdr:spPr>
        <a:xfrm flipV="1">
          <a:off x="1130300" y="9634575"/>
          <a:ext cx="889000" cy="58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84051</xdr:rowOff>
    </xdr:from>
    <xdr:to>
      <xdr:col>10</xdr:col>
      <xdr:colOff>165100</xdr:colOff>
      <xdr:row>58</xdr:row>
      <xdr:rowOff>14201</xdr:rowOff>
    </xdr:to>
    <xdr:sp macro="" textlink="">
      <xdr:nvSpPr>
        <xdr:cNvPr id="127" name="フローチャート: 判断 126"/>
        <xdr:cNvSpPr/>
      </xdr:nvSpPr>
      <xdr:spPr>
        <a:xfrm>
          <a:off x="1968500" y="9856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5328</xdr:rowOff>
    </xdr:from>
    <xdr:ext cx="599010" cy="259045"/>
    <xdr:sp macro="" textlink="">
      <xdr:nvSpPr>
        <xdr:cNvPr id="128" name="テキスト ボックス 127"/>
        <xdr:cNvSpPr txBox="1"/>
      </xdr:nvSpPr>
      <xdr:spPr>
        <a:xfrm>
          <a:off x="1719795" y="9949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77887</xdr:rowOff>
    </xdr:from>
    <xdr:to>
      <xdr:col>6</xdr:col>
      <xdr:colOff>38100</xdr:colOff>
      <xdr:row>58</xdr:row>
      <xdr:rowOff>8037</xdr:rowOff>
    </xdr:to>
    <xdr:sp macro="" textlink="">
      <xdr:nvSpPr>
        <xdr:cNvPr id="129" name="フローチャート: 判断 128"/>
        <xdr:cNvSpPr/>
      </xdr:nvSpPr>
      <xdr:spPr>
        <a:xfrm>
          <a:off x="1079500" y="9850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170614</xdr:rowOff>
    </xdr:from>
    <xdr:ext cx="599010" cy="259045"/>
    <xdr:sp macro="" textlink="">
      <xdr:nvSpPr>
        <xdr:cNvPr id="130" name="テキスト ボックス 129"/>
        <xdr:cNvSpPr txBox="1"/>
      </xdr:nvSpPr>
      <xdr:spPr>
        <a:xfrm>
          <a:off x="830795" y="9943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106063</xdr:rowOff>
    </xdr:from>
    <xdr:to>
      <xdr:col>24</xdr:col>
      <xdr:colOff>114300</xdr:colOff>
      <xdr:row>57</xdr:row>
      <xdr:rowOff>36213</xdr:rowOff>
    </xdr:to>
    <xdr:sp macro="" textlink="">
      <xdr:nvSpPr>
        <xdr:cNvPr id="136" name="楕円 135"/>
        <xdr:cNvSpPr/>
      </xdr:nvSpPr>
      <xdr:spPr>
        <a:xfrm>
          <a:off x="4584700" y="9707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128940</xdr:rowOff>
    </xdr:from>
    <xdr:ext cx="599010" cy="259045"/>
    <xdr:sp macro="" textlink="">
      <xdr:nvSpPr>
        <xdr:cNvPr id="137" name="総務費該当値テキスト"/>
        <xdr:cNvSpPr txBox="1"/>
      </xdr:nvSpPr>
      <xdr:spPr>
        <a:xfrm>
          <a:off x="4686300" y="9558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19195</xdr:rowOff>
    </xdr:from>
    <xdr:to>
      <xdr:col>20</xdr:col>
      <xdr:colOff>38100</xdr:colOff>
      <xdr:row>54</xdr:row>
      <xdr:rowOff>120795</xdr:rowOff>
    </xdr:to>
    <xdr:sp macro="" textlink="">
      <xdr:nvSpPr>
        <xdr:cNvPr id="138" name="楕円 137"/>
        <xdr:cNvSpPr/>
      </xdr:nvSpPr>
      <xdr:spPr>
        <a:xfrm>
          <a:off x="3746500" y="9277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23205</xdr:colOff>
      <xdr:row>52</xdr:row>
      <xdr:rowOff>137322</xdr:rowOff>
    </xdr:from>
    <xdr:ext cx="690189" cy="259045"/>
    <xdr:sp macro="" textlink="">
      <xdr:nvSpPr>
        <xdr:cNvPr id="139" name="テキスト ボックス 138"/>
        <xdr:cNvSpPr txBox="1"/>
      </xdr:nvSpPr>
      <xdr:spPr>
        <a:xfrm>
          <a:off x="3452205" y="905272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72522</xdr:rowOff>
    </xdr:from>
    <xdr:to>
      <xdr:col>15</xdr:col>
      <xdr:colOff>101600</xdr:colOff>
      <xdr:row>55</xdr:row>
      <xdr:rowOff>2672</xdr:rowOff>
    </xdr:to>
    <xdr:sp macro="" textlink="">
      <xdr:nvSpPr>
        <xdr:cNvPr id="140" name="楕円 139"/>
        <xdr:cNvSpPr/>
      </xdr:nvSpPr>
      <xdr:spPr>
        <a:xfrm>
          <a:off x="2857500" y="9330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86705</xdr:colOff>
      <xdr:row>53</xdr:row>
      <xdr:rowOff>19199</xdr:rowOff>
    </xdr:from>
    <xdr:ext cx="690189" cy="259045"/>
    <xdr:sp macro="" textlink="">
      <xdr:nvSpPr>
        <xdr:cNvPr id="141" name="テキスト ボックス 140"/>
        <xdr:cNvSpPr txBox="1"/>
      </xdr:nvSpPr>
      <xdr:spPr>
        <a:xfrm>
          <a:off x="2563205" y="910604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154025</xdr:rowOff>
    </xdr:from>
    <xdr:to>
      <xdr:col>10</xdr:col>
      <xdr:colOff>165100</xdr:colOff>
      <xdr:row>56</xdr:row>
      <xdr:rowOff>84175</xdr:rowOff>
    </xdr:to>
    <xdr:sp macro="" textlink="">
      <xdr:nvSpPr>
        <xdr:cNvPr id="142" name="楕円 141"/>
        <xdr:cNvSpPr/>
      </xdr:nvSpPr>
      <xdr:spPr>
        <a:xfrm>
          <a:off x="1968500" y="9583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100702</xdr:rowOff>
    </xdr:from>
    <xdr:ext cx="599010" cy="259045"/>
    <xdr:sp macro="" textlink="">
      <xdr:nvSpPr>
        <xdr:cNvPr id="143" name="テキスト ボックス 142"/>
        <xdr:cNvSpPr txBox="1"/>
      </xdr:nvSpPr>
      <xdr:spPr>
        <a:xfrm>
          <a:off x="1719795" y="9359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40818</xdr:rowOff>
    </xdr:from>
    <xdr:to>
      <xdr:col>6</xdr:col>
      <xdr:colOff>38100</xdr:colOff>
      <xdr:row>56</xdr:row>
      <xdr:rowOff>142418</xdr:rowOff>
    </xdr:to>
    <xdr:sp macro="" textlink="">
      <xdr:nvSpPr>
        <xdr:cNvPr id="144" name="楕円 143"/>
        <xdr:cNvSpPr/>
      </xdr:nvSpPr>
      <xdr:spPr>
        <a:xfrm>
          <a:off x="1079500" y="9642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158945</xdr:rowOff>
    </xdr:from>
    <xdr:ext cx="599010" cy="259045"/>
    <xdr:sp macro="" textlink="">
      <xdr:nvSpPr>
        <xdr:cNvPr id="145" name="テキスト ボックス 144"/>
        <xdr:cNvSpPr txBox="1"/>
      </xdr:nvSpPr>
      <xdr:spPr>
        <a:xfrm>
          <a:off x="830795" y="9417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6" name="直線コネクタ 155"/>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7" name="テキスト ボックス 156"/>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7" name="テキスト ボックス 166"/>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105585</xdr:rowOff>
    </xdr:from>
    <xdr:to>
      <xdr:col>24</xdr:col>
      <xdr:colOff>62865</xdr:colOff>
      <xdr:row>77</xdr:row>
      <xdr:rowOff>120759</xdr:rowOff>
    </xdr:to>
    <xdr:cxnSp macro="">
      <xdr:nvCxnSpPr>
        <xdr:cNvPr id="169" name="直線コネクタ 168"/>
        <xdr:cNvCxnSpPr/>
      </xdr:nvCxnSpPr>
      <xdr:spPr>
        <a:xfrm flipV="1">
          <a:off x="4633595" y="12449985"/>
          <a:ext cx="1270" cy="872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124586</xdr:rowOff>
    </xdr:from>
    <xdr:ext cx="599010" cy="259045"/>
    <xdr:sp macro="" textlink="">
      <xdr:nvSpPr>
        <xdr:cNvPr id="170" name="民生費最小値テキスト"/>
        <xdr:cNvSpPr txBox="1"/>
      </xdr:nvSpPr>
      <xdr:spPr>
        <a:xfrm>
          <a:off x="4686300" y="13326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120759</xdr:rowOff>
    </xdr:from>
    <xdr:to>
      <xdr:col>24</xdr:col>
      <xdr:colOff>152400</xdr:colOff>
      <xdr:row>77</xdr:row>
      <xdr:rowOff>120759</xdr:rowOff>
    </xdr:to>
    <xdr:cxnSp macro="">
      <xdr:nvCxnSpPr>
        <xdr:cNvPr id="171" name="直線コネクタ 170"/>
        <xdr:cNvCxnSpPr/>
      </xdr:nvCxnSpPr>
      <xdr:spPr>
        <a:xfrm>
          <a:off x="4546600" y="13322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52262</xdr:rowOff>
    </xdr:from>
    <xdr:ext cx="599010" cy="259045"/>
    <xdr:sp macro="" textlink="">
      <xdr:nvSpPr>
        <xdr:cNvPr id="172" name="民生費最大値テキスト"/>
        <xdr:cNvSpPr txBox="1"/>
      </xdr:nvSpPr>
      <xdr:spPr>
        <a:xfrm>
          <a:off x="4686300" y="12225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597,908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105585</xdr:rowOff>
    </xdr:from>
    <xdr:to>
      <xdr:col>24</xdr:col>
      <xdr:colOff>152400</xdr:colOff>
      <xdr:row>72</xdr:row>
      <xdr:rowOff>105585</xdr:rowOff>
    </xdr:to>
    <xdr:cxnSp macro="">
      <xdr:nvCxnSpPr>
        <xdr:cNvPr id="173" name="直線コネクタ 172"/>
        <xdr:cNvCxnSpPr/>
      </xdr:nvCxnSpPr>
      <xdr:spPr>
        <a:xfrm>
          <a:off x="4546600" y="12449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161561</xdr:rowOff>
    </xdr:from>
    <xdr:to>
      <xdr:col>24</xdr:col>
      <xdr:colOff>63500</xdr:colOff>
      <xdr:row>75</xdr:row>
      <xdr:rowOff>37318</xdr:rowOff>
    </xdr:to>
    <xdr:cxnSp macro="">
      <xdr:nvCxnSpPr>
        <xdr:cNvPr id="174" name="直線コネクタ 173"/>
        <xdr:cNvCxnSpPr/>
      </xdr:nvCxnSpPr>
      <xdr:spPr>
        <a:xfrm>
          <a:off x="3797300" y="12677411"/>
          <a:ext cx="838200" cy="218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6325</xdr:rowOff>
    </xdr:from>
    <xdr:ext cx="599010" cy="259045"/>
    <xdr:sp macro="" textlink="">
      <xdr:nvSpPr>
        <xdr:cNvPr id="175" name="民生費平均値テキスト"/>
        <xdr:cNvSpPr txBox="1"/>
      </xdr:nvSpPr>
      <xdr:spPr>
        <a:xfrm>
          <a:off x="4686300" y="130365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27898</xdr:rowOff>
    </xdr:from>
    <xdr:to>
      <xdr:col>24</xdr:col>
      <xdr:colOff>114300</xdr:colOff>
      <xdr:row>76</xdr:row>
      <xdr:rowOff>129498</xdr:rowOff>
    </xdr:to>
    <xdr:sp macro="" textlink="">
      <xdr:nvSpPr>
        <xdr:cNvPr id="176" name="フローチャート: 判断 175"/>
        <xdr:cNvSpPr/>
      </xdr:nvSpPr>
      <xdr:spPr>
        <a:xfrm>
          <a:off x="4584700" y="13058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161561</xdr:rowOff>
    </xdr:from>
    <xdr:to>
      <xdr:col>19</xdr:col>
      <xdr:colOff>177800</xdr:colOff>
      <xdr:row>74</xdr:row>
      <xdr:rowOff>35430</xdr:rowOff>
    </xdr:to>
    <xdr:cxnSp macro="">
      <xdr:nvCxnSpPr>
        <xdr:cNvPr id="177" name="直線コネクタ 176"/>
        <xdr:cNvCxnSpPr/>
      </xdr:nvCxnSpPr>
      <xdr:spPr>
        <a:xfrm flipV="1">
          <a:off x="2908300" y="12677411"/>
          <a:ext cx="889000" cy="45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17928</xdr:rowOff>
    </xdr:from>
    <xdr:to>
      <xdr:col>20</xdr:col>
      <xdr:colOff>38100</xdr:colOff>
      <xdr:row>76</xdr:row>
      <xdr:rowOff>119528</xdr:rowOff>
    </xdr:to>
    <xdr:sp macro="" textlink="">
      <xdr:nvSpPr>
        <xdr:cNvPr id="178" name="フローチャート: 判断 177"/>
        <xdr:cNvSpPr/>
      </xdr:nvSpPr>
      <xdr:spPr>
        <a:xfrm>
          <a:off x="3746500" y="1304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110655</xdr:rowOff>
    </xdr:from>
    <xdr:ext cx="599010" cy="259045"/>
    <xdr:sp macro="" textlink="">
      <xdr:nvSpPr>
        <xdr:cNvPr id="179" name="テキスト ボックス 178"/>
        <xdr:cNvSpPr txBox="1"/>
      </xdr:nvSpPr>
      <xdr:spPr>
        <a:xfrm>
          <a:off x="3497795" y="13140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1351</xdr:rowOff>
    </xdr:from>
    <xdr:to>
      <xdr:col>15</xdr:col>
      <xdr:colOff>50800</xdr:colOff>
      <xdr:row>74</xdr:row>
      <xdr:rowOff>35430</xdr:rowOff>
    </xdr:to>
    <xdr:cxnSp macro="">
      <xdr:nvCxnSpPr>
        <xdr:cNvPr id="180" name="直線コネクタ 179"/>
        <xdr:cNvCxnSpPr/>
      </xdr:nvCxnSpPr>
      <xdr:spPr>
        <a:xfrm>
          <a:off x="2019300" y="12517201"/>
          <a:ext cx="889000" cy="205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36672</xdr:rowOff>
    </xdr:from>
    <xdr:to>
      <xdr:col>15</xdr:col>
      <xdr:colOff>101600</xdr:colOff>
      <xdr:row>76</xdr:row>
      <xdr:rowOff>138272</xdr:rowOff>
    </xdr:to>
    <xdr:sp macro="" textlink="">
      <xdr:nvSpPr>
        <xdr:cNvPr id="181" name="フローチャート: 判断 180"/>
        <xdr:cNvSpPr/>
      </xdr:nvSpPr>
      <xdr:spPr>
        <a:xfrm>
          <a:off x="2857500" y="13066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129399</xdr:rowOff>
    </xdr:from>
    <xdr:ext cx="599010" cy="259045"/>
    <xdr:sp macro="" textlink="">
      <xdr:nvSpPr>
        <xdr:cNvPr id="182" name="テキスト ボックス 181"/>
        <xdr:cNvSpPr txBox="1"/>
      </xdr:nvSpPr>
      <xdr:spPr>
        <a:xfrm>
          <a:off x="2608795" y="13159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70</xdr:row>
      <xdr:rowOff>81988</xdr:rowOff>
    </xdr:from>
    <xdr:to>
      <xdr:col>10</xdr:col>
      <xdr:colOff>114300</xdr:colOff>
      <xdr:row>73</xdr:row>
      <xdr:rowOff>1351</xdr:rowOff>
    </xdr:to>
    <xdr:cxnSp macro="">
      <xdr:nvCxnSpPr>
        <xdr:cNvPr id="183" name="直線コネクタ 182"/>
        <xdr:cNvCxnSpPr/>
      </xdr:nvCxnSpPr>
      <xdr:spPr>
        <a:xfrm>
          <a:off x="1130300" y="12083488"/>
          <a:ext cx="889000" cy="433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59758</xdr:rowOff>
    </xdr:from>
    <xdr:to>
      <xdr:col>10</xdr:col>
      <xdr:colOff>165100</xdr:colOff>
      <xdr:row>76</xdr:row>
      <xdr:rowOff>161358</xdr:rowOff>
    </xdr:to>
    <xdr:sp macro="" textlink="">
      <xdr:nvSpPr>
        <xdr:cNvPr id="184" name="フローチャート: 判断 183"/>
        <xdr:cNvSpPr/>
      </xdr:nvSpPr>
      <xdr:spPr>
        <a:xfrm>
          <a:off x="1968500" y="13089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152485</xdr:rowOff>
    </xdr:from>
    <xdr:ext cx="599010" cy="259045"/>
    <xdr:sp macro="" textlink="">
      <xdr:nvSpPr>
        <xdr:cNvPr id="185" name="テキスト ボックス 184"/>
        <xdr:cNvSpPr txBox="1"/>
      </xdr:nvSpPr>
      <xdr:spPr>
        <a:xfrm>
          <a:off x="1719795" y="13182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56029</xdr:rowOff>
    </xdr:from>
    <xdr:to>
      <xdr:col>6</xdr:col>
      <xdr:colOff>38100</xdr:colOff>
      <xdr:row>76</xdr:row>
      <xdr:rowOff>157629</xdr:rowOff>
    </xdr:to>
    <xdr:sp macro="" textlink="">
      <xdr:nvSpPr>
        <xdr:cNvPr id="186" name="フローチャート: 判断 185"/>
        <xdr:cNvSpPr/>
      </xdr:nvSpPr>
      <xdr:spPr>
        <a:xfrm>
          <a:off x="1079500" y="13086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148756</xdr:rowOff>
    </xdr:from>
    <xdr:ext cx="599010" cy="259045"/>
    <xdr:sp macro="" textlink="">
      <xdr:nvSpPr>
        <xdr:cNvPr id="187" name="テキスト ボックス 186"/>
        <xdr:cNvSpPr txBox="1"/>
      </xdr:nvSpPr>
      <xdr:spPr>
        <a:xfrm>
          <a:off x="830795" y="13178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157968</xdr:rowOff>
    </xdr:from>
    <xdr:to>
      <xdr:col>24</xdr:col>
      <xdr:colOff>114300</xdr:colOff>
      <xdr:row>75</xdr:row>
      <xdr:rowOff>88118</xdr:rowOff>
    </xdr:to>
    <xdr:sp macro="" textlink="">
      <xdr:nvSpPr>
        <xdr:cNvPr id="193" name="楕円 192"/>
        <xdr:cNvSpPr/>
      </xdr:nvSpPr>
      <xdr:spPr>
        <a:xfrm>
          <a:off x="4584700" y="1284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9395</xdr:rowOff>
    </xdr:from>
    <xdr:ext cx="599010" cy="259045"/>
    <xdr:sp macro="" textlink="">
      <xdr:nvSpPr>
        <xdr:cNvPr id="194" name="民生費該当値テキスト"/>
        <xdr:cNvSpPr txBox="1"/>
      </xdr:nvSpPr>
      <xdr:spPr>
        <a:xfrm>
          <a:off x="4686300" y="12696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110761</xdr:rowOff>
    </xdr:from>
    <xdr:to>
      <xdr:col>20</xdr:col>
      <xdr:colOff>38100</xdr:colOff>
      <xdr:row>74</xdr:row>
      <xdr:rowOff>40911</xdr:rowOff>
    </xdr:to>
    <xdr:sp macro="" textlink="">
      <xdr:nvSpPr>
        <xdr:cNvPr id="195" name="楕円 194"/>
        <xdr:cNvSpPr/>
      </xdr:nvSpPr>
      <xdr:spPr>
        <a:xfrm>
          <a:off x="3746500" y="12626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57438</xdr:rowOff>
    </xdr:from>
    <xdr:ext cx="599010" cy="259045"/>
    <xdr:sp macro="" textlink="">
      <xdr:nvSpPr>
        <xdr:cNvPr id="196" name="テキスト ボックス 195"/>
        <xdr:cNvSpPr txBox="1"/>
      </xdr:nvSpPr>
      <xdr:spPr>
        <a:xfrm>
          <a:off x="3497795" y="12401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156080</xdr:rowOff>
    </xdr:from>
    <xdr:to>
      <xdr:col>15</xdr:col>
      <xdr:colOff>101600</xdr:colOff>
      <xdr:row>74</xdr:row>
      <xdr:rowOff>86230</xdr:rowOff>
    </xdr:to>
    <xdr:sp macro="" textlink="">
      <xdr:nvSpPr>
        <xdr:cNvPr id="197" name="楕円 196"/>
        <xdr:cNvSpPr/>
      </xdr:nvSpPr>
      <xdr:spPr>
        <a:xfrm>
          <a:off x="2857500" y="1267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102757</xdr:rowOff>
    </xdr:from>
    <xdr:ext cx="599010" cy="259045"/>
    <xdr:sp macro="" textlink="">
      <xdr:nvSpPr>
        <xdr:cNvPr id="198" name="テキスト ボックス 197"/>
        <xdr:cNvSpPr txBox="1"/>
      </xdr:nvSpPr>
      <xdr:spPr>
        <a:xfrm>
          <a:off x="2608795" y="12447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72</xdr:row>
      <xdr:rowOff>122001</xdr:rowOff>
    </xdr:from>
    <xdr:to>
      <xdr:col>10</xdr:col>
      <xdr:colOff>165100</xdr:colOff>
      <xdr:row>73</xdr:row>
      <xdr:rowOff>52151</xdr:rowOff>
    </xdr:to>
    <xdr:sp macro="" textlink="">
      <xdr:nvSpPr>
        <xdr:cNvPr id="199" name="楕円 198"/>
        <xdr:cNvSpPr/>
      </xdr:nvSpPr>
      <xdr:spPr>
        <a:xfrm>
          <a:off x="1968500" y="12466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71</xdr:row>
      <xdr:rowOff>68678</xdr:rowOff>
    </xdr:from>
    <xdr:ext cx="599010" cy="259045"/>
    <xdr:sp macro="" textlink="">
      <xdr:nvSpPr>
        <xdr:cNvPr id="200" name="テキスト ボックス 199"/>
        <xdr:cNvSpPr txBox="1"/>
      </xdr:nvSpPr>
      <xdr:spPr>
        <a:xfrm>
          <a:off x="1719795" y="12241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70</xdr:row>
      <xdr:rowOff>31188</xdr:rowOff>
    </xdr:from>
    <xdr:to>
      <xdr:col>6</xdr:col>
      <xdr:colOff>38100</xdr:colOff>
      <xdr:row>70</xdr:row>
      <xdr:rowOff>132788</xdr:rowOff>
    </xdr:to>
    <xdr:sp macro="" textlink="">
      <xdr:nvSpPr>
        <xdr:cNvPr id="201" name="楕円 200"/>
        <xdr:cNvSpPr/>
      </xdr:nvSpPr>
      <xdr:spPr>
        <a:xfrm>
          <a:off x="1079500" y="12032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68</xdr:row>
      <xdr:rowOff>149315</xdr:rowOff>
    </xdr:from>
    <xdr:ext cx="599010" cy="259045"/>
    <xdr:sp macro="" textlink="">
      <xdr:nvSpPr>
        <xdr:cNvPr id="202" name="テキスト ボックス 201"/>
        <xdr:cNvSpPr txBox="1"/>
      </xdr:nvSpPr>
      <xdr:spPr>
        <a:xfrm>
          <a:off x="830795" y="11807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3" name="直線コネクタ 212"/>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4" name="テキスト ボックス 213"/>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6" name="テキスト ボックス 215"/>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8" name="テキスト ボックス 217"/>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0" name="テキスト ボックス 219"/>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104983</xdr:rowOff>
    </xdr:from>
    <xdr:to>
      <xdr:col>24</xdr:col>
      <xdr:colOff>62865</xdr:colOff>
      <xdr:row>98</xdr:row>
      <xdr:rowOff>139376</xdr:rowOff>
    </xdr:to>
    <xdr:cxnSp macro="">
      <xdr:nvCxnSpPr>
        <xdr:cNvPr id="228" name="直線コネクタ 227"/>
        <xdr:cNvCxnSpPr/>
      </xdr:nvCxnSpPr>
      <xdr:spPr>
        <a:xfrm flipV="1">
          <a:off x="4633595" y="15535483"/>
          <a:ext cx="1270" cy="1405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143203</xdr:rowOff>
    </xdr:from>
    <xdr:ext cx="534377" cy="259045"/>
    <xdr:sp macro="" textlink="">
      <xdr:nvSpPr>
        <xdr:cNvPr id="229" name="衛生費最小値テキスト"/>
        <xdr:cNvSpPr txBox="1"/>
      </xdr:nvSpPr>
      <xdr:spPr>
        <a:xfrm>
          <a:off x="4686300" y="16945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139376</xdr:rowOff>
    </xdr:from>
    <xdr:to>
      <xdr:col>24</xdr:col>
      <xdr:colOff>152400</xdr:colOff>
      <xdr:row>98</xdr:row>
      <xdr:rowOff>139376</xdr:rowOff>
    </xdr:to>
    <xdr:cxnSp macro="">
      <xdr:nvCxnSpPr>
        <xdr:cNvPr id="230" name="直線コネクタ 229"/>
        <xdr:cNvCxnSpPr/>
      </xdr:nvCxnSpPr>
      <xdr:spPr>
        <a:xfrm>
          <a:off x="4546600" y="16941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51660</xdr:rowOff>
    </xdr:from>
    <xdr:ext cx="599010" cy="259045"/>
    <xdr:sp macro="" textlink="">
      <xdr:nvSpPr>
        <xdr:cNvPr id="231" name="衛生費最大値テキスト"/>
        <xdr:cNvSpPr txBox="1"/>
      </xdr:nvSpPr>
      <xdr:spPr>
        <a:xfrm>
          <a:off x="4686300" y="15310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470,631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104983</xdr:rowOff>
    </xdr:from>
    <xdr:to>
      <xdr:col>24</xdr:col>
      <xdr:colOff>152400</xdr:colOff>
      <xdr:row>90</xdr:row>
      <xdr:rowOff>104983</xdr:rowOff>
    </xdr:to>
    <xdr:cxnSp macro="">
      <xdr:nvCxnSpPr>
        <xdr:cNvPr id="232" name="直線コネクタ 231"/>
        <xdr:cNvCxnSpPr/>
      </xdr:nvCxnSpPr>
      <xdr:spPr>
        <a:xfrm>
          <a:off x="4546600" y="15535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151662</xdr:rowOff>
    </xdr:from>
    <xdr:to>
      <xdr:col>24</xdr:col>
      <xdr:colOff>63500</xdr:colOff>
      <xdr:row>98</xdr:row>
      <xdr:rowOff>7978</xdr:rowOff>
    </xdr:to>
    <xdr:cxnSp macro="">
      <xdr:nvCxnSpPr>
        <xdr:cNvPr id="233" name="直線コネクタ 232"/>
        <xdr:cNvCxnSpPr/>
      </xdr:nvCxnSpPr>
      <xdr:spPr>
        <a:xfrm>
          <a:off x="3797300" y="16782312"/>
          <a:ext cx="838200" cy="27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143409</xdr:rowOff>
    </xdr:from>
    <xdr:ext cx="599010" cy="259045"/>
    <xdr:sp macro="" textlink="">
      <xdr:nvSpPr>
        <xdr:cNvPr id="234" name="衛生費平均値テキスト"/>
        <xdr:cNvSpPr txBox="1"/>
      </xdr:nvSpPr>
      <xdr:spPr>
        <a:xfrm>
          <a:off x="4686300" y="1643115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120532</xdr:rowOff>
    </xdr:from>
    <xdr:to>
      <xdr:col>24</xdr:col>
      <xdr:colOff>114300</xdr:colOff>
      <xdr:row>97</xdr:row>
      <xdr:rowOff>50682</xdr:rowOff>
    </xdr:to>
    <xdr:sp macro="" textlink="">
      <xdr:nvSpPr>
        <xdr:cNvPr id="235" name="フローチャート: 判断 234"/>
        <xdr:cNvSpPr/>
      </xdr:nvSpPr>
      <xdr:spPr>
        <a:xfrm>
          <a:off x="4584700" y="16579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151662</xdr:rowOff>
    </xdr:from>
    <xdr:to>
      <xdr:col>19</xdr:col>
      <xdr:colOff>177800</xdr:colOff>
      <xdr:row>98</xdr:row>
      <xdr:rowOff>11165</xdr:rowOff>
    </xdr:to>
    <xdr:cxnSp macro="">
      <xdr:nvCxnSpPr>
        <xdr:cNvPr id="236" name="直線コネクタ 235"/>
        <xdr:cNvCxnSpPr/>
      </xdr:nvCxnSpPr>
      <xdr:spPr>
        <a:xfrm flipV="1">
          <a:off x="2908300" y="16782312"/>
          <a:ext cx="889000" cy="30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133392</xdr:rowOff>
    </xdr:from>
    <xdr:to>
      <xdr:col>20</xdr:col>
      <xdr:colOff>38100</xdr:colOff>
      <xdr:row>97</xdr:row>
      <xdr:rowOff>63542</xdr:rowOff>
    </xdr:to>
    <xdr:sp macro="" textlink="">
      <xdr:nvSpPr>
        <xdr:cNvPr id="237" name="フローチャート: 判断 236"/>
        <xdr:cNvSpPr/>
      </xdr:nvSpPr>
      <xdr:spPr>
        <a:xfrm>
          <a:off x="3746500" y="16592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80069</xdr:rowOff>
    </xdr:from>
    <xdr:ext cx="599010" cy="259045"/>
    <xdr:sp macro="" textlink="">
      <xdr:nvSpPr>
        <xdr:cNvPr id="238" name="テキスト ボックス 237"/>
        <xdr:cNvSpPr txBox="1"/>
      </xdr:nvSpPr>
      <xdr:spPr>
        <a:xfrm>
          <a:off x="3497795" y="16367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11165</xdr:rowOff>
    </xdr:from>
    <xdr:to>
      <xdr:col>15</xdr:col>
      <xdr:colOff>50800</xdr:colOff>
      <xdr:row>98</xdr:row>
      <xdr:rowOff>56542</xdr:rowOff>
    </xdr:to>
    <xdr:cxnSp macro="">
      <xdr:nvCxnSpPr>
        <xdr:cNvPr id="239" name="直線コネクタ 238"/>
        <xdr:cNvCxnSpPr/>
      </xdr:nvCxnSpPr>
      <xdr:spPr>
        <a:xfrm flipV="1">
          <a:off x="2019300" y="16813265"/>
          <a:ext cx="889000" cy="45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121168</xdr:rowOff>
    </xdr:from>
    <xdr:to>
      <xdr:col>15</xdr:col>
      <xdr:colOff>101600</xdr:colOff>
      <xdr:row>97</xdr:row>
      <xdr:rowOff>51318</xdr:rowOff>
    </xdr:to>
    <xdr:sp macro="" textlink="">
      <xdr:nvSpPr>
        <xdr:cNvPr id="240" name="フローチャート: 判断 239"/>
        <xdr:cNvSpPr/>
      </xdr:nvSpPr>
      <xdr:spPr>
        <a:xfrm>
          <a:off x="2857500" y="16580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67845</xdr:rowOff>
    </xdr:from>
    <xdr:ext cx="599010" cy="259045"/>
    <xdr:sp macro="" textlink="">
      <xdr:nvSpPr>
        <xdr:cNvPr id="241" name="テキスト ボックス 240"/>
        <xdr:cNvSpPr txBox="1"/>
      </xdr:nvSpPr>
      <xdr:spPr>
        <a:xfrm>
          <a:off x="2608795" y="16355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56542</xdr:rowOff>
    </xdr:from>
    <xdr:to>
      <xdr:col>10</xdr:col>
      <xdr:colOff>114300</xdr:colOff>
      <xdr:row>98</xdr:row>
      <xdr:rowOff>56885</xdr:rowOff>
    </xdr:to>
    <xdr:cxnSp macro="">
      <xdr:nvCxnSpPr>
        <xdr:cNvPr id="242" name="直線コネクタ 241"/>
        <xdr:cNvCxnSpPr/>
      </xdr:nvCxnSpPr>
      <xdr:spPr>
        <a:xfrm flipV="1">
          <a:off x="1130300" y="16858642"/>
          <a:ext cx="889000" cy="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118360</xdr:rowOff>
    </xdr:from>
    <xdr:to>
      <xdr:col>10</xdr:col>
      <xdr:colOff>165100</xdr:colOff>
      <xdr:row>97</xdr:row>
      <xdr:rowOff>48510</xdr:rowOff>
    </xdr:to>
    <xdr:sp macro="" textlink="">
      <xdr:nvSpPr>
        <xdr:cNvPr id="243" name="フローチャート: 判断 242"/>
        <xdr:cNvSpPr/>
      </xdr:nvSpPr>
      <xdr:spPr>
        <a:xfrm>
          <a:off x="1968500" y="16577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65037</xdr:rowOff>
    </xdr:from>
    <xdr:ext cx="599010" cy="259045"/>
    <xdr:sp macro="" textlink="">
      <xdr:nvSpPr>
        <xdr:cNvPr id="244" name="テキスト ボックス 243"/>
        <xdr:cNvSpPr txBox="1"/>
      </xdr:nvSpPr>
      <xdr:spPr>
        <a:xfrm>
          <a:off x="1719795" y="16352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75642</xdr:rowOff>
    </xdr:from>
    <xdr:to>
      <xdr:col>6</xdr:col>
      <xdr:colOff>38100</xdr:colOff>
      <xdr:row>97</xdr:row>
      <xdr:rowOff>5792</xdr:rowOff>
    </xdr:to>
    <xdr:sp macro="" textlink="">
      <xdr:nvSpPr>
        <xdr:cNvPr id="245" name="フローチャート: 判断 244"/>
        <xdr:cNvSpPr/>
      </xdr:nvSpPr>
      <xdr:spPr>
        <a:xfrm>
          <a:off x="1079500" y="16534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22319</xdr:rowOff>
    </xdr:from>
    <xdr:ext cx="599010" cy="259045"/>
    <xdr:sp macro="" textlink="">
      <xdr:nvSpPr>
        <xdr:cNvPr id="246" name="テキスト ボックス 245"/>
        <xdr:cNvSpPr txBox="1"/>
      </xdr:nvSpPr>
      <xdr:spPr>
        <a:xfrm>
          <a:off x="830795" y="16310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128628</xdr:rowOff>
    </xdr:from>
    <xdr:to>
      <xdr:col>24</xdr:col>
      <xdr:colOff>114300</xdr:colOff>
      <xdr:row>98</xdr:row>
      <xdr:rowOff>58778</xdr:rowOff>
    </xdr:to>
    <xdr:sp macro="" textlink="">
      <xdr:nvSpPr>
        <xdr:cNvPr id="252" name="楕円 251"/>
        <xdr:cNvSpPr/>
      </xdr:nvSpPr>
      <xdr:spPr>
        <a:xfrm>
          <a:off x="4584700" y="16759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107055</xdr:rowOff>
    </xdr:from>
    <xdr:ext cx="534377" cy="259045"/>
    <xdr:sp macro="" textlink="">
      <xdr:nvSpPr>
        <xdr:cNvPr id="253" name="衛生費該当値テキスト"/>
        <xdr:cNvSpPr txBox="1"/>
      </xdr:nvSpPr>
      <xdr:spPr>
        <a:xfrm>
          <a:off x="4686300" y="16737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100862</xdr:rowOff>
    </xdr:from>
    <xdr:to>
      <xdr:col>20</xdr:col>
      <xdr:colOff>38100</xdr:colOff>
      <xdr:row>98</xdr:row>
      <xdr:rowOff>31012</xdr:rowOff>
    </xdr:to>
    <xdr:sp macro="" textlink="">
      <xdr:nvSpPr>
        <xdr:cNvPr id="254" name="楕円 253"/>
        <xdr:cNvSpPr/>
      </xdr:nvSpPr>
      <xdr:spPr>
        <a:xfrm>
          <a:off x="3746500" y="16731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22139</xdr:rowOff>
    </xdr:from>
    <xdr:ext cx="534377" cy="259045"/>
    <xdr:sp macro="" textlink="">
      <xdr:nvSpPr>
        <xdr:cNvPr id="255" name="テキスト ボックス 254"/>
        <xdr:cNvSpPr txBox="1"/>
      </xdr:nvSpPr>
      <xdr:spPr>
        <a:xfrm>
          <a:off x="3530111" y="16824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131815</xdr:rowOff>
    </xdr:from>
    <xdr:to>
      <xdr:col>15</xdr:col>
      <xdr:colOff>101600</xdr:colOff>
      <xdr:row>98</xdr:row>
      <xdr:rowOff>61965</xdr:rowOff>
    </xdr:to>
    <xdr:sp macro="" textlink="">
      <xdr:nvSpPr>
        <xdr:cNvPr id="256" name="楕円 255"/>
        <xdr:cNvSpPr/>
      </xdr:nvSpPr>
      <xdr:spPr>
        <a:xfrm>
          <a:off x="2857500" y="16762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53092</xdr:rowOff>
    </xdr:from>
    <xdr:ext cx="534377" cy="259045"/>
    <xdr:sp macro="" textlink="">
      <xdr:nvSpPr>
        <xdr:cNvPr id="257" name="テキスト ボックス 256"/>
        <xdr:cNvSpPr txBox="1"/>
      </xdr:nvSpPr>
      <xdr:spPr>
        <a:xfrm>
          <a:off x="2641111" y="16855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5742</xdr:rowOff>
    </xdr:from>
    <xdr:to>
      <xdr:col>10</xdr:col>
      <xdr:colOff>165100</xdr:colOff>
      <xdr:row>98</xdr:row>
      <xdr:rowOff>107342</xdr:rowOff>
    </xdr:to>
    <xdr:sp macro="" textlink="">
      <xdr:nvSpPr>
        <xdr:cNvPr id="258" name="楕円 257"/>
        <xdr:cNvSpPr/>
      </xdr:nvSpPr>
      <xdr:spPr>
        <a:xfrm>
          <a:off x="1968500" y="16807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98469</xdr:rowOff>
    </xdr:from>
    <xdr:ext cx="534377" cy="259045"/>
    <xdr:sp macro="" textlink="">
      <xdr:nvSpPr>
        <xdr:cNvPr id="259" name="テキスト ボックス 258"/>
        <xdr:cNvSpPr txBox="1"/>
      </xdr:nvSpPr>
      <xdr:spPr>
        <a:xfrm>
          <a:off x="1752111" y="16900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6085</xdr:rowOff>
    </xdr:from>
    <xdr:to>
      <xdr:col>6</xdr:col>
      <xdr:colOff>38100</xdr:colOff>
      <xdr:row>98</xdr:row>
      <xdr:rowOff>107685</xdr:rowOff>
    </xdr:to>
    <xdr:sp macro="" textlink="">
      <xdr:nvSpPr>
        <xdr:cNvPr id="260" name="楕円 259"/>
        <xdr:cNvSpPr/>
      </xdr:nvSpPr>
      <xdr:spPr>
        <a:xfrm>
          <a:off x="1079500" y="1680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98812</xdr:rowOff>
    </xdr:from>
    <xdr:ext cx="534377" cy="259045"/>
    <xdr:sp macro="" textlink="">
      <xdr:nvSpPr>
        <xdr:cNvPr id="261" name="テキスト ボックス 260"/>
        <xdr:cNvSpPr txBox="1"/>
      </xdr:nvSpPr>
      <xdr:spPr>
        <a:xfrm>
          <a:off x="863111" y="16900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5" name="テキスト ボックス 274"/>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7" name="テキスト ボックス 276"/>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9" name="テキスト ボックス 278"/>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1" name="テキスト ボックス 280"/>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3" name="テキスト ボックス 282"/>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152908</xdr:rowOff>
    </xdr:from>
    <xdr:to>
      <xdr:col>54</xdr:col>
      <xdr:colOff>189865</xdr:colOff>
      <xdr:row>39</xdr:row>
      <xdr:rowOff>44450</xdr:rowOff>
    </xdr:to>
    <xdr:cxnSp macro="">
      <xdr:nvCxnSpPr>
        <xdr:cNvPr id="285" name="直線コネクタ 284"/>
        <xdr:cNvCxnSpPr/>
      </xdr:nvCxnSpPr>
      <xdr:spPr>
        <a:xfrm flipV="1">
          <a:off x="10475595" y="5124958"/>
          <a:ext cx="1270" cy="1606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6"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7" name="直線コネクタ 286"/>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99585</xdr:rowOff>
    </xdr:from>
    <xdr:ext cx="534377" cy="259045"/>
    <xdr:sp macro="" textlink="">
      <xdr:nvSpPr>
        <xdr:cNvPr id="288" name="労働費最大値テキスト"/>
        <xdr:cNvSpPr txBox="1"/>
      </xdr:nvSpPr>
      <xdr:spPr>
        <a:xfrm>
          <a:off x="10528300" y="4900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12,646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152908</xdr:rowOff>
    </xdr:from>
    <xdr:to>
      <xdr:col>55</xdr:col>
      <xdr:colOff>88900</xdr:colOff>
      <xdr:row>29</xdr:row>
      <xdr:rowOff>152908</xdr:rowOff>
    </xdr:to>
    <xdr:cxnSp macro="">
      <xdr:nvCxnSpPr>
        <xdr:cNvPr id="289" name="直線コネクタ 288"/>
        <xdr:cNvCxnSpPr/>
      </xdr:nvCxnSpPr>
      <xdr:spPr>
        <a:xfrm>
          <a:off x="10388600" y="5124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43561</xdr:rowOff>
    </xdr:from>
    <xdr:to>
      <xdr:col>55</xdr:col>
      <xdr:colOff>0</xdr:colOff>
      <xdr:row>39</xdr:row>
      <xdr:rowOff>43688</xdr:rowOff>
    </xdr:to>
    <xdr:cxnSp macro="">
      <xdr:nvCxnSpPr>
        <xdr:cNvPr id="290" name="直線コネクタ 289"/>
        <xdr:cNvCxnSpPr/>
      </xdr:nvCxnSpPr>
      <xdr:spPr>
        <a:xfrm>
          <a:off x="9639300" y="6730111"/>
          <a:ext cx="838200" cy="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105554</xdr:rowOff>
    </xdr:from>
    <xdr:ext cx="378565" cy="259045"/>
    <xdr:sp macro="" textlink="">
      <xdr:nvSpPr>
        <xdr:cNvPr id="291" name="労働費平均値テキスト"/>
        <xdr:cNvSpPr txBox="1"/>
      </xdr:nvSpPr>
      <xdr:spPr>
        <a:xfrm>
          <a:off x="10528300" y="644920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82677</xdr:rowOff>
    </xdr:from>
    <xdr:to>
      <xdr:col>55</xdr:col>
      <xdr:colOff>50800</xdr:colOff>
      <xdr:row>39</xdr:row>
      <xdr:rowOff>12827</xdr:rowOff>
    </xdr:to>
    <xdr:sp macro="" textlink="">
      <xdr:nvSpPr>
        <xdr:cNvPr id="292" name="フローチャート: 判断 291"/>
        <xdr:cNvSpPr/>
      </xdr:nvSpPr>
      <xdr:spPr>
        <a:xfrm>
          <a:off x="10426700" y="6597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42291</xdr:rowOff>
    </xdr:from>
    <xdr:to>
      <xdr:col>50</xdr:col>
      <xdr:colOff>114300</xdr:colOff>
      <xdr:row>39</xdr:row>
      <xdr:rowOff>43561</xdr:rowOff>
    </xdr:to>
    <xdr:cxnSp macro="">
      <xdr:nvCxnSpPr>
        <xdr:cNvPr id="293" name="直線コネクタ 292"/>
        <xdr:cNvCxnSpPr/>
      </xdr:nvCxnSpPr>
      <xdr:spPr>
        <a:xfrm>
          <a:off x="8750300" y="6728841"/>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75438</xdr:rowOff>
    </xdr:from>
    <xdr:to>
      <xdr:col>50</xdr:col>
      <xdr:colOff>165100</xdr:colOff>
      <xdr:row>39</xdr:row>
      <xdr:rowOff>5588</xdr:rowOff>
    </xdr:to>
    <xdr:sp macro="" textlink="">
      <xdr:nvSpPr>
        <xdr:cNvPr id="294" name="フローチャート: 判断 293"/>
        <xdr:cNvSpPr/>
      </xdr:nvSpPr>
      <xdr:spPr>
        <a:xfrm>
          <a:off x="9588500" y="659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22115</xdr:rowOff>
    </xdr:from>
    <xdr:ext cx="378565" cy="259045"/>
    <xdr:sp macro="" textlink="">
      <xdr:nvSpPr>
        <xdr:cNvPr id="295" name="テキスト ボックス 294"/>
        <xdr:cNvSpPr txBox="1"/>
      </xdr:nvSpPr>
      <xdr:spPr>
        <a:xfrm>
          <a:off x="9450017" y="63657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40767</xdr:rowOff>
    </xdr:from>
    <xdr:to>
      <xdr:col>45</xdr:col>
      <xdr:colOff>177800</xdr:colOff>
      <xdr:row>39</xdr:row>
      <xdr:rowOff>42291</xdr:rowOff>
    </xdr:to>
    <xdr:cxnSp macro="">
      <xdr:nvCxnSpPr>
        <xdr:cNvPr id="296" name="直線コネクタ 295"/>
        <xdr:cNvCxnSpPr/>
      </xdr:nvCxnSpPr>
      <xdr:spPr>
        <a:xfrm>
          <a:off x="7861300" y="6727317"/>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103505</xdr:rowOff>
    </xdr:from>
    <xdr:to>
      <xdr:col>46</xdr:col>
      <xdr:colOff>38100</xdr:colOff>
      <xdr:row>37</xdr:row>
      <xdr:rowOff>33655</xdr:rowOff>
    </xdr:to>
    <xdr:sp macro="" textlink="">
      <xdr:nvSpPr>
        <xdr:cNvPr id="297" name="フローチャート: 判断 296"/>
        <xdr:cNvSpPr/>
      </xdr:nvSpPr>
      <xdr:spPr>
        <a:xfrm>
          <a:off x="8699500" y="627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50182</xdr:rowOff>
    </xdr:from>
    <xdr:ext cx="469744" cy="259045"/>
    <xdr:sp macro="" textlink="">
      <xdr:nvSpPr>
        <xdr:cNvPr id="298" name="テキスト ボックス 297"/>
        <xdr:cNvSpPr txBox="1"/>
      </xdr:nvSpPr>
      <xdr:spPr>
        <a:xfrm>
          <a:off x="8515428" y="6050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40767</xdr:rowOff>
    </xdr:from>
    <xdr:to>
      <xdr:col>41</xdr:col>
      <xdr:colOff>50800</xdr:colOff>
      <xdr:row>39</xdr:row>
      <xdr:rowOff>41021</xdr:rowOff>
    </xdr:to>
    <xdr:cxnSp macro="">
      <xdr:nvCxnSpPr>
        <xdr:cNvPr id="299" name="直線コネクタ 298"/>
        <xdr:cNvCxnSpPr/>
      </xdr:nvCxnSpPr>
      <xdr:spPr>
        <a:xfrm flipV="1">
          <a:off x="6972300" y="6727317"/>
          <a:ext cx="889000" cy="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67183</xdr:rowOff>
    </xdr:from>
    <xdr:to>
      <xdr:col>41</xdr:col>
      <xdr:colOff>101600</xdr:colOff>
      <xdr:row>36</xdr:row>
      <xdr:rowOff>168783</xdr:rowOff>
    </xdr:to>
    <xdr:sp macro="" textlink="">
      <xdr:nvSpPr>
        <xdr:cNvPr id="300" name="フローチャート: 判断 299"/>
        <xdr:cNvSpPr/>
      </xdr:nvSpPr>
      <xdr:spPr>
        <a:xfrm>
          <a:off x="7810500" y="6239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13860</xdr:rowOff>
    </xdr:from>
    <xdr:ext cx="469744" cy="259045"/>
    <xdr:sp macro="" textlink="">
      <xdr:nvSpPr>
        <xdr:cNvPr id="301" name="テキスト ボックス 300"/>
        <xdr:cNvSpPr txBox="1"/>
      </xdr:nvSpPr>
      <xdr:spPr>
        <a:xfrm>
          <a:off x="7626428" y="6014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156337</xdr:rowOff>
    </xdr:from>
    <xdr:to>
      <xdr:col>36</xdr:col>
      <xdr:colOff>165100</xdr:colOff>
      <xdr:row>37</xdr:row>
      <xdr:rowOff>86487</xdr:rowOff>
    </xdr:to>
    <xdr:sp macro="" textlink="">
      <xdr:nvSpPr>
        <xdr:cNvPr id="302" name="フローチャート: 判断 301"/>
        <xdr:cNvSpPr/>
      </xdr:nvSpPr>
      <xdr:spPr>
        <a:xfrm>
          <a:off x="6921500" y="632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103014</xdr:rowOff>
    </xdr:from>
    <xdr:ext cx="469744" cy="259045"/>
    <xdr:sp macro="" textlink="">
      <xdr:nvSpPr>
        <xdr:cNvPr id="303" name="テキスト ボックス 302"/>
        <xdr:cNvSpPr txBox="1"/>
      </xdr:nvSpPr>
      <xdr:spPr>
        <a:xfrm>
          <a:off x="6737428" y="6103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164338</xdr:rowOff>
    </xdr:from>
    <xdr:to>
      <xdr:col>55</xdr:col>
      <xdr:colOff>50800</xdr:colOff>
      <xdr:row>39</xdr:row>
      <xdr:rowOff>94488</xdr:rowOff>
    </xdr:to>
    <xdr:sp macro="" textlink="">
      <xdr:nvSpPr>
        <xdr:cNvPr id="309" name="楕円 308"/>
        <xdr:cNvSpPr/>
      </xdr:nvSpPr>
      <xdr:spPr>
        <a:xfrm>
          <a:off x="10426700" y="6679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79265</xdr:rowOff>
    </xdr:from>
    <xdr:ext cx="249299" cy="259045"/>
    <xdr:sp macro="" textlink="">
      <xdr:nvSpPr>
        <xdr:cNvPr id="310" name="労働費該当値テキスト"/>
        <xdr:cNvSpPr txBox="1"/>
      </xdr:nvSpPr>
      <xdr:spPr>
        <a:xfrm>
          <a:off x="10528300" y="65943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164211</xdr:rowOff>
    </xdr:from>
    <xdr:to>
      <xdr:col>50</xdr:col>
      <xdr:colOff>165100</xdr:colOff>
      <xdr:row>39</xdr:row>
      <xdr:rowOff>94361</xdr:rowOff>
    </xdr:to>
    <xdr:sp macro="" textlink="">
      <xdr:nvSpPr>
        <xdr:cNvPr id="311" name="楕円 310"/>
        <xdr:cNvSpPr/>
      </xdr:nvSpPr>
      <xdr:spPr>
        <a:xfrm>
          <a:off x="9588500" y="6679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85488</xdr:rowOff>
    </xdr:from>
    <xdr:ext cx="249299" cy="259045"/>
    <xdr:sp macro="" textlink="">
      <xdr:nvSpPr>
        <xdr:cNvPr id="312" name="テキスト ボックス 311"/>
        <xdr:cNvSpPr txBox="1"/>
      </xdr:nvSpPr>
      <xdr:spPr>
        <a:xfrm>
          <a:off x="9514650" y="677203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162941</xdr:rowOff>
    </xdr:from>
    <xdr:to>
      <xdr:col>46</xdr:col>
      <xdr:colOff>38100</xdr:colOff>
      <xdr:row>39</xdr:row>
      <xdr:rowOff>93091</xdr:rowOff>
    </xdr:to>
    <xdr:sp macro="" textlink="">
      <xdr:nvSpPr>
        <xdr:cNvPr id="313" name="楕円 312"/>
        <xdr:cNvSpPr/>
      </xdr:nvSpPr>
      <xdr:spPr>
        <a:xfrm>
          <a:off x="8699500" y="6678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84218</xdr:rowOff>
    </xdr:from>
    <xdr:ext cx="313932" cy="259045"/>
    <xdr:sp macro="" textlink="">
      <xdr:nvSpPr>
        <xdr:cNvPr id="314" name="テキスト ボックス 313"/>
        <xdr:cNvSpPr txBox="1"/>
      </xdr:nvSpPr>
      <xdr:spPr>
        <a:xfrm>
          <a:off x="8593333" y="67707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161417</xdr:rowOff>
    </xdr:from>
    <xdr:to>
      <xdr:col>41</xdr:col>
      <xdr:colOff>101600</xdr:colOff>
      <xdr:row>39</xdr:row>
      <xdr:rowOff>91567</xdr:rowOff>
    </xdr:to>
    <xdr:sp macro="" textlink="">
      <xdr:nvSpPr>
        <xdr:cNvPr id="315" name="楕円 314"/>
        <xdr:cNvSpPr/>
      </xdr:nvSpPr>
      <xdr:spPr>
        <a:xfrm>
          <a:off x="7810500" y="6676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82694</xdr:rowOff>
    </xdr:from>
    <xdr:ext cx="313932" cy="259045"/>
    <xdr:sp macro="" textlink="">
      <xdr:nvSpPr>
        <xdr:cNvPr id="316" name="テキスト ボックス 315"/>
        <xdr:cNvSpPr txBox="1"/>
      </xdr:nvSpPr>
      <xdr:spPr>
        <a:xfrm>
          <a:off x="7704333" y="676924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161671</xdr:rowOff>
    </xdr:from>
    <xdr:to>
      <xdr:col>36</xdr:col>
      <xdr:colOff>165100</xdr:colOff>
      <xdr:row>39</xdr:row>
      <xdr:rowOff>91821</xdr:rowOff>
    </xdr:to>
    <xdr:sp macro="" textlink="">
      <xdr:nvSpPr>
        <xdr:cNvPr id="317" name="楕円 316"/>
        <xdr:cNvSpPr/>
      </xdr:nvSpPr>
      <xdr:spPr>
        <a:xfrm>
          <a:off x="6921500" y="6676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82948</xdr:rowOff>
    </xdr:from>
    <xdr:ext cx="313932" cy="259045"/>
    <xdr:sp macro="" textlink="">
      <xdr:nvSpPr>
        <xdr:cNvPr id="318" name="テキスト ボックス 317"/>
        <xdr:cNvSpPr txBox="1"/>
      </xdr:nvSpPr>
      <xdr:spPr>
        <a:xfrm>
          <a:off x="6815333" y="67694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2" name="テキスト ボックス 331"/>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4" name="テキスト ボックス 333"/>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6" name="テキスト ボックス 335"/>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59627</xdr:rowOff>
    </xdr:from>
    <xdr:to>
      <xdr:col>54</xdr:col>
      <xdr:colOff>189865</xdr:colOff>
      <xdr:row>58</xdr:row>
      <xdr:rowOff>125696</xdr:rowOff>
    </xdr:to>
    <xdr:cxnSp macro="">
      <xdr:nvCxnSpPr>
        <xdr:cNvPr id="340" name="直線コネクタ 339"/>
        <xdr:cNvCxnSpPr/>
      </xdr:nvCxnSpPr>
      <xdr:spPr>
        <a:xfrm flipV="1">
          <a:off x="10475595" y="8632127"/>
          <a:ext cx="1270" cy="1437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129523</xdr:rowOff>
    </xdr:from>
    <xdr:ext cx="534377" cy="259045"/>
    <xdr:sp macro="" textlink="">
      <xdr:nvSpPr>
        <xdr:cNvPr id="341" name="農林水産業費最小値テキスト"/>
        <xdr:cNvSpPr txBox="1"/>
      </xdr:nvSpPr>
      <xdr:spPr>
        <a:xfrm>
          <a:off x="10528300" y="10073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125696</xdr:rowOff>
    </xdr:from>
    <xdr:to>
      <xdr:col>55</xdr:col>
      <xdr:colOff>88900</xdr:colOff>
      <xdr:row>58</xdr:row>
      <xdr:rowOff>125696</xdr:rowOff>
    </xdr:to>
    <xdr:cxnSp macro="">
      <xdr:nvCxnSpPr>
        <xdr:cNvPr id="342" name="直線コネクタ 341"/>
        <xdr:cNvCxnSpPr/>
      </xdr:nvCxnSpPr>
      <xdr:spPr>
        <a:xfrm>
          <a:off x="10388600" y="10069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6304</xdr:rowOff>
    </xdr:from>
    <xdr:ext cx="690189" cy="259045"/>
    <xdr:sp macro="" textlink="">
      <xdr:nvSpPr>
        <xdr:cNvPr id="343" name="農林水産業費最大値テキスト"/>
        <xdr:cNvSpPr txBox="1"/>
      </xdr:nvSpPr>
      <xdr:spPr>
        <a:xfrm>
          <a:off x="10528300" y="840735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3,175,138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59627</xdr:rowOff>
    </xdr:from>
    <xdr:to>
      <xdr:col>55</xdr:col>
      <xdr:colOff>88900</xdr:colOff>
      <xdr:row>50</xdr:row>
      <xdr:rowOff>59627</xdr:rowOff>
    </xdr:to>
    <xdr:cxnSp macro="">
      <xdr:nvCxnSpPr>
        <xdr:cNvPr id="344" name="直線コネクタ 343"/>
        <xdr:cNvCxnSpPr/>
      </xdr:nvCxnSpPr>
      <xdr:spPr>
        <a:xfrm>
          <a:off x="10388600" y="8632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50</xdr:row>
      <xdr:rowOff>59627</xdr:rowOff>
    </xdr:from>
    <xdr:to>
      <xdr:col>55</xdr:col>
      <xdr:colOff>0</xdr:colOff>
      <xdr:row>55</xdr:row>
      <xdr:rowOff>110792</xdr:rowOff>
    </xdr:to>
    <xdr:cxnSp macro="">
      <xdr:nvCxnSpPr>
        <xdr:cNvPr id="345" name="直線コネクタ 344"/>
        <xdr:cNvCxnSpPr/>
      </xdr:nvCxnSpPr>
      <xdr:spPr>
        <a:xfrm flipV="1">
          <a:off x="9639300" y="8632127"/>
          <a:ext cx="838200" cy="908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151794</xdr:rowOff>
    </xdr:from>
    <xdr:ext cx="599010" cy="259045"/>
    <xdr:sp macro="" textlink="">
      <xdr:nvSpPr>
        <xdr:cNvPr id="346" name="農林水産業費平均値テキスト"/>
        <xdr:cNvSpPr txBox="1"/>
      </xdr:nvSpPr>
      <xdr:spPr>
        <a:xfrm>
          <a:off x="10528300" y="99244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1917</xdr:rowOff>
    </xdr:from>
    <xdr:to>
      <xdr:col>55</xdr:col>
      <xdr:colOff>50800</xdr:colOff>
      <xdr:row>58</xdr:row>
      <xdr:rowOff>103517</xdr:rowOff>
    </xdr:to>
    <xdr:sp macro="" textlink="">
      <xdr:nvSpPr>
        <xdr:cNvPr id="347" name="フローチャート: 判断 346"/>
        <xdr:cNvSpPr/>
      </xdr:nvSpPr>
      <xdr:spPr>
        <a:xfrm>
          <a:off x="10426700" y="994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110792</xdr:rowOff>
    </xdr:from>
    <xdr:to>
      <xdr:col>50</xdr:col>
      <xdr:colOff>114300</xdr:colOff>
      <xdr:row>55</xdr:row>
      <xdr:rowOff>144095</xdr:rowOff>
    </xdr:to>
    <xdr:cxnSp macro="">
      <xdr:nvCxnSpPr>
        <xdr:cNvPr id="348" name="直線コネクタ 347"/>
        <xdr:cNvCxnSpPr/>
      </xdr:nvCxnSpPr>
      <xdr:spPr>
        <a:xfrm flipV="1">
          <a:off x="8750300" y="9540542"/>
          <a:ext cx="889000" cy="33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11567</xdr:rowOff>
    </xdr:from>
    <xdr:to>
      <xdr:col>50</xdr:col>
      <xdr:colOff>165100</xdr:colOff>
      <xdr:row>58</xdr:row>
      <xdr:rowOff>113167</xdr:rowOff>
    </xdr:to>
    <xdr:sp macro="" textlink="">
      <xdr:nvSpPr>
        <xdr:cNvPr id="349" name="フローチャート: 判断 348"/>
        <xdr:cNvSpPr/>
      </xdr:nvSpPr>
      <xdr:spPr>
        <a:xfrm>
          <a:off x="9588500" y="9955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104294</xdr:rowOff>
    </xdr:from>
    <xdr:ext cx="599010" cy="259045"/>
    <xdr:sp macro="" textlink="">
      <xdr:nvSpPr>
        <xdr:cNvPr id="350" name="テキスト ボックス 349"/>
        <xdr:cNvSpPr txBox="1"/>
      </xdr:nvSpPr>
      <xdr:spPr>
        <a:xfrm>
          <a:off x="9339795" y="10048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144095</xdr:rowOff>
    </xdr:from>
    <xdr:to>
      <xdr:col>45</xdr:col>
      <xdr:colOff>177800</xdr:colOff>
      <xdr:row>56</xdr:row>
      <xdr:rowOff>61257</xdr:rowOff>
    </xdr:to>
    <xdr:cxnSp macro="">
      <xdr:nvCxnSpPr>
        <xdr:cNvPr id="351" name="直線コネクタ 350"/>
        <xdr:cNvCxnSpPr/>
      </xdr:nvCxnSpPr>
      <xdr:spPr>
        <a:xfrm flipV="1">
          <a:off x="7861300" y="9573845"/>
          <a:ext cx="889000" cy="88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29876</xdr:rowOff>
    </xdr:from>
    <xdr:to>
      <xdr:col>46</xdr:col>
      <xdr:colOff>38100</xdr:colOff>
      <xdr:row>58</xdr:row>
      <xdr:rowOff>131476</xdr:rowOff>
    </xdr:to>
    <xdr:sp macro="" textlink="">
      <xdr:nvSpPr>
        <xdr:cNvPr id="352" name="フローチャート: 判断 351"/>
        <xdr:cNvSpPr/>
      </xdr:nvSpPr>
      <xdr:spPr>
        <a:xfrm>
          <a:off x="8699500" y="9973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122603</xdr:rowOff>
    </xdr:from>
    <xdr:ext cx="599010" cy="259045"/>
    <xdr:sp macro="" textlink="">
      <xdr:nvSpPr>
        <xdr:cNvPr id="353" name="テキスト ボックス 352"/>
        <xdr:cNvSpPr txBox="1"/>
      </xdr:nvSpPr>
      <xdr:spPr>
        <a:xfrm>
          <a:off x="8450795" y="10066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61257</xdr:rowOff>
    </xdr:from>
    <xdr:to>
      <xdr:col>41</xdr:col>
      <xdr:colOff>50800</xdr:colOff>
      <xdr:row>57</xdr:row>
      <xdr:rowOff>105277</xdr:rowOff>
    </xdr:to>
    <xdr:cxnSp macro="">
      <xdr:nvCxnSpPr>
        <xdr:cNvPr id="354" name="直線コネクタ 353"/>
        <xdr:cNvCxnSpPr/>
      </xdr:nvCxnSpPr>
      <xdr:spPr>
        <a:xfrm flipV="1">
          <a:off x="6972300" y="9662457"/>
          <a:ext cx="889000" cy="215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35985</xdr:rowOff>
    </xdr:from>
    <xdr:to>
      <xdr:col>41</xdr:col>
      <xdr:colOff>101600</xdr:colOff>
      <xdr:row>58</xdr:row>
      <xdr:rowOff>137585</xdr:rowOff>
    </xdr:to>
    <xdr:sp macro="" textlink="">
      <xdr:nvSpPr>
        <xdr:cNvPr id="355" name="フローチャート: 判断 354"/>
        <xdr:cNvSpPr/>
      </xdr:nvSpPr>
      <xdr:spPr>
        <a:xfrm>
          <a:off x="7810500" y="9980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128712</xdr:rowOff>
    </xdr:from>
    <xdr:ext cx="599010" cy="259045"/>
    <xdr:sp macro="" textlink="">
      <xdr:nvSpPr>
        <xdr:cNvPr id="356" name="テキスト ボックス 355"/>
        <xdr:cNvSpPr txBox="1"/>
      </xdr:nvSpPr>
      <xdr:spPr>
        <a:xfrm>
          <a:off x="7561795" y="10072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38605</xdr:rowOff>
    </xdr:from>
    <xdr:to>
      <xdr:col>36</xdr:col>
      <xdr:colOff>165100</xdr:colOff>
      <xdr:row>58</xdr:row>
      <xdr:rowOff>140205</xdr:rowOff>
    </xdr:to>
    <xdr:sp macro="" textlink="">
      <xdr:nvSpPr>
        <xdr:cNvPr id="357" name="フローチャート: 判断 356"/>
        <xdr:cNvSpPr/>
      </xdr:nvSpPr>
      <xdr:spPr>
        <a:xfrm>
          <a:off x="6921500" y="9982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131332</xdr:rowOff>
    </xdr:from>
    <xdr:ext cx="599010" cy="259045"/>
    <xdr:sp macro="" textlink="">
      <xdr:nvSpPr>
        <xdr:cNvPr id="358" name="テキスト ボックス 357"/>
        <xdr:cNvSpPr txBox="1"/>
      </xdr:nvSpPr>
      <xdr:spPr>
        <a:xfrm>
          <a:off x="6672795" y="10075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50</xdr:row>
      <xdr:rowOff>8827</xdr:rowOff>
    </xdr:from>
    <xdr:to>
      <xdr:col>55</xdr:col>
      <xdr:colOff>50800</xdr:colOff>
      <xdr:row>50</xdr:row>
      <xdr:rowOff>110427</xdr:rowOff>
    </xdr:to>
    <xdr:sp macro="" textlink="">
      <xdr:nvSpPr>
        <xdr:cNvPr id="364" name="楕円 363"/>
        <xdr:cNvSpPr/>
      </xdr:nvSpPr>
      <xdr:spPr>
        <a:xfrm>
          <a:off x="10426700" y="8581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49</xdr:row>
      <xdr:rowOff>133304</xdr:rowOff>
    </xdr:from>
    <xdr:ext cx="690189" cy="259045"/>
    <xdr:sp macro="" textlink="">
      <xdr:nvSpPr>
        <xdr:cNvPr id="365" name="農林水産業費該当値テキスト"/>
        <xdr:cNvSpPr txBox="1"/>
      </xdr:nvSpPr>
      <xdr:spPr>
        <a:xfrm>
          <a:off x="10528300" y="853435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3,175,138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59992</xdr:rowOff>
    </xdr:from>
    <xdr:to>
      <xdr:col>50</xdr:col>
      <xdr:colOff>165100</xdr:colOff>
      <xdr:row>55</xdr:row>
      <xdr:rowOff>161592</xdr:rowOff>
    </xdr:to>
    <xdr:sp macro="" textlink="">
      <xdr:nvSpPr>
        <xdr:cNvPr id="366" name="楕円 365"/>
        <xdr:cNvSpPr/>
      </xdr:nvSpPr>
      <xdr:spPr>
        <a:xfrm>
          <a:off x="9588500" y="9489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150205</xdr:colOff>
      <xdr:row>54</xdr:row>
      <xdr:rowOff>6669</xdr:rowOff>
    </xdr:from>
    <xdr:ext cx="690189" cy="259045"/>
    <xdr:sp macro="" textlink="">
      <xdr:nvSpPr>
        <xdr:cNvPr id="367" name="テキスト ボックス 366"/>
        <xdr:cNvSpPr txBox="1"/>
      </xdr:nvSpPr>
      <xdr:spPr>
        <a:xfrm>
          <a:off x="9294205" y="92649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93295</xdr:rowOff>
    </xdr:from>
    <xdr:to>
      <xdr:col>46</xdr:col>
      <xdr:colOff>38100</xdr:colOff>
      <xdr:row>56</xdr:row>
      <xdr:rowOff>23445</xdr:rowOff>
    </xdr:to>
    <xdr:sp macro="" textlink="">
      <xdr:nvSpPr>
        <xdr:cNvPr id="368" name="楕円 367"/>
        <xdr:cNvSpPr/>
      </xdr:nvSpPr>
      <xdr:spPr>
        <a:xfrm>
          <a:off x="8699500" y="9523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23205</xdr:colOff>
      <xdr:row>54</xdr:row>
      <xdr:rowOff>39972</xdr:rowOff>
    </xdr:from>
    <xdr:ext cx="690189" cy="259045"/>
    <xdr:sp macro="" textlink="">
      <xdr:nvSpPr>
        <xdr:cNvPr id="369" name="テキスト ボックス 368"/>
        <xdr:cNvSpPr txBox="1"/>
      </xdr:nvSpPr>
      <xdr:spPr>
        <a:xfrm>
          <a:off x="8405205" y="92982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10457</xdr:rowOff>
    </xdr:from>
    <xdr:to>
      <xdr:col>41</xdr:col>
      <xdr:colOff>101600</xdr:colOff>
      <xdr:row>56</xdr:row>
      <xdr:rowOff>112057</xdr:rowOff>
    </xdr:to>
    <xdr:sp macro="" textlink="">
      <xdr:nvSpPr>
        <xdr:cNvPr id="370" name="楕円 369"/>
        <xdr:cNvSpPr/>
      </xdr:nvSpPr>
      <xdr:spPr>
        <a:xfrm>
          <a:off x="7810500" y="961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128584</xdr:rowOff>
    </xdr:from>
    <xdr:ext cx="599010" cy="259045"/>
    <xdr:sp macro="" textlink="">
      <xdr:nvSpPr>
        <xdr:cNvPr id="371" name="テキスト ボックス 370"/>
        <xdr:cNvSpPr txBox="1"/>
      </xdr:nvSpPr>
      <xdr:spPr>
        <a:xfrm>
          <a:off x="7561795" y="9386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54477</xdr:rowOff>
    </xdr:from>
    <xdr:to>
      <xdr:col>36</xdr:col>
      <xdr:colOff>165100</xdr:colOff>
      <xdr:row>57</xdr:row>
      <xdr:rowOff>156077</xdr:rowOff>
    </xdr:to>
    <xdr:sp macro="" textlink="">
      <xdr:nvSpPr>
        <xdr:cNvPr id="372" name="楕円 371"/>
        <xdr:cNvSpPr/>
      </xdr:nvSpPr>
      <xdr:spPr>
        <a:xfrm>
          <a:off x="6921500" y="9827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1154</xdr:rowOff>
    </xdr:from>
    <xdr:ext cx="599010" cy="259045"/>
    <xdr:sp macro="" textlink="">
      <xdr:nvSpPr>
        <xdr:cNvPr id="373" name="テキスト ボックス 372"/>
        <xdr:cNvSpPr txBox="1"/>
      </xdr:nvSpPr>
      <xdr:spPr>
        <a:xfrm>
          <a:off x="6672795" y="9602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4" name="直線コネクタ 383"/>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5" name="テキスト ボックス 384"/>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6" name="直線コネクタ 385"/>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7" name="テキスト ボックス 386"/>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8" name="直線コネクタ 387"/>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9" name="テキスト ボックス 388"/>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0" name="直線コネクタ 389"/>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1" name="テキスト ボックス 390"/>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2" name="直線コネクタ 391"/>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macro="" textlink="">
      <xdr:nvSpPr>
        <xdr:cNvPr id="393" name="テキスト ボックス 392"/>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4" name="直線コネクタ 393"/>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5" name="テキスト ボックス 394"/>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75</xdr:row>
      <xdr:rowOff>167280</xdr:rowOff>
    </xdr:from>
    <xdr:to>
      <xdr:col>54</xdr:col>
      <xdr:colOff>189865</xdr:colOff>
      <xdr:row>79</xdr:row>
      <xdr:rowOff>97140</xdr:rowOff>
    </xdr:to>
    <xdr:cxnSp macro="">
      <xdr:nvCxnSpPr>
        <xdr:cNvPr id="399" name="直線コネクタ 398"/>
        <xdr:cNvCxnSpPr/>
      </xdr:nvCxnSpPr>
      <xdr:spPr>
        <a:xfrm flipV="1">
          <a:off x="10475595" y="13026030"/>
          <a:ext cx="1270" cy="615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100967</xdr:rowOff>
    </xdr:from>
    <xdr:ext cx="469744" cy="259045"/>
    <xdr:sp macro="" textlink="">
      <xdr:nvSpPr>
        <xdr:cNvPr id="400" name="商工費最小値テキスト"/>
        <xdr:cNvSpPr txBox="1"/>
      </xdr:nvSpPr>
      <xdr:spPr>
        <a:xfrm>
          <a:off x="10528300" y="13645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97140</xdr:rowOff>
    </xdr:from>
    <xdr:to>
      <xdr:col>55</xdr:col>
      <xdr:colOff>88900</xdr:colOff>
      <xdr:row>79</xdr:row>
      <xdr:rowOff>97140</xdr:rowOff>
    </xdr:to>
    <xdr:cxnSp macro="">
      <xdr:nvCxnSpPr>
        <xdr:cNvPr id="401" name="直線コネクタ 400"/>
        <xdr:cNvCxnSpPr/>
      </xdr:nvCxnSpPr>
      <xdr:spPr>
        <a:xfrm>
          <a:off x="10388600" y="13641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113957</xdr:rowOff>
    </xdr:from>
    <xdr:ext cx="599010" cy="259045"/>
    <xdr:sp macro="" textlink="">
      <xdr:nvSpPr>
        <xdr:cNvPr id="402" name="商工費最大値テキスト"/>
        <xdr:cNvSpPr txBox="1"/>
      </xdr:nvSpPr>
      <xdr:spPr>
        <a:xfrm>
          <a:off x="10528300" y="12801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567,164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75</xdr:row>
      <xdr:rowOff>167280</xdr:rowOff>
    </xdr:from>
    <xdr:to>
      <xdr:col>55</xdr:col>
      <xdr:colOff>88900</xdr:colOff>
      <xdr:row>75</xdr:row>
      <xdr:rowOff>167280</xdr:rowOff>
    </xdr:to>
    <xdr:cxnSp macro="">
      <xdr:nvCxnSpPr>
        <xdr:cNvPr id="403" name="直線コネクタ 402"/>
        <xdr:cNvCxnSpPr/>
      </xdr:nvCxnSpPr>
      <xdr:spPr>
        <a:xfrm>
          <a:off x="10388600" y="13026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30919</xdr:rowOff>
    </xdr:from>
    <xdr:to>
      <xdr:col>55</xdr:col>
      <xdr:colOff>0</xdr:colOff>
      <xdr:row>79</xdr:row>
      <xdr:rowOff>34096</xdr:rowOff>
    </xdr:to>
    <xdr:cxnSp macro="">
      <xdr:nvCxnSpPr>
        <xdr:cNvPr id="404" name="直線コネクタ 403"/>
        <xdr:cNvCxnSpPr/>
      </xdr:nvCxnSpPr>
      <xdr:spPr>
        <a:xfrm flipV="1">
          <a:off x="9639300" y="13575469"/>
          <a:ext cx="838200" cy="3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163672</xdr:rowOff>
    </xdr:from>
    <xdr:ext cx="534377" cy="259045"/>
    <xdr:sp macro="" textlink="">
      <xdr:nvSpPr>
        <xdr:cNvPr id="405" name="商工費平均値テキスト"/>
        <xdr:cNvSpPr txBox="1"/>
      </xdr:nvSpPr>
      <xdr:spPr>
        <a:xfrm>
          <a:off x="10528300" y="133653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140795</xdr:rowOff>
    </xdr:from>
    <xdr:to>
      <xdr:col>55</xdr:col>
      <xdr:colOff>50800</xdr:colOff>
      <xdr:row>79</xdr:row>
      <xdr:rowOff>70945</xdr:rowOff>
    </xdr:to>
    <xdr:sp macro="" textlink="">
      <xdr:nvSpPr>
        <xdr:cNvPr id="406" name="フローチャート: 判断 405"/>
        <xdr:cNvSpPr/>
      </xdr:nvSpPr>
      <xdr:spPr>
        <a:xfrm>
          <a:off x="10426700" y="13513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72</xdr:row>
      <xdr:rowOff>121423</xdr:rowOff>
    </xdr:from>
    <xdr:to>
      <xdr:col>50</xdr:col>
      <xdr:colOff>114300</xdr:colOff>
      <xdr:row>79</xdr:row>
      <xdr:rowOff>34096</xdr:rowOff>
    </xdr:to>
    <xdr:cxnSp macro="">
      <xdr:nvCxnSpPr>
        <xdr:cNvPr id="407" name="直線コネクタ 406"/>
        <xdr:cNvCxnSpPr/>
      </xdr:nvCxnSpPr>
      <xdr:spPr>
        <a:xfrm>
          <a:off x="8750300" y="12465823"/>
          <a:ext cx="889000" cy="1112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149823</xdr:rowOff>
    </xdr:from>
    <xdr:to>
      <xdr:col>50</xdr:col>
      <xdr:colOff>165100</xdr:colOff>
      <xdr:row>79</xdr:row>
      <xdr:rowOff>79973</xdr:rowOff>
    </xdr:to>
    <xdr:sp macro="" textlink="">
      <xdr:nvSpPr>
        <xdr:cNvPr id="408" name="フローチャート: 判断 407"/>
        <xdr:cNvSpPr/>
      </xdr:nvSpPr>
      <xdr:spPr>
        <a:xfrm>
          <a:off x="9588500" y="13522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96500</xdr:rowOff>
    </xdr:from>
    <xdr:ext cx="534377" cy="259045"/>
    <xdr:sp macro="" textlink="">
      <xdr:nvSpPr>
        <xdr:cNvPr id="409" name="テキスト ボックス 408"/>
        <xdr:cNvSpPr txBox="1"/>
      </xdr:nvSpPr>
      <xdr:spPr>
        <a:xfrm>
          <a:off x="9372111" y="13298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72</xdr:row>
      <xdr:rowOff>121423</xdr:rowOff>
    </xdr:from>
    <xdr:to>
      <xdr:col>45</xdr:col>
      <xdr:colOff>177800</xdr:colOff>
      <xdr:row>77</xdr:row>
      <xdr:rowOff>20146</xdr:rowOff>
    </xdr:to>
    <xdr:cxnSp macro="">
      <xdr:nvCxnSpPr>
        <xdr:cNvPr id="410" name="直線コネクタ 409"/>
        <xdr:cNvCxnSpPr/>
      </xdr:nvCxnSpPr>
      <xdr:spPr>
        <a:xfrm flipV="1">
          <a:off x="7861300" y="12465823"/>
          <a:ext cx="889000" cy="755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106184</xdr:rowOff>
    </xdr:from>
    <xdr:to>
      <xdr:col>46</xdr:col>
      <xdr:colOff>38100</xdr:colOff>
      <xdr:row>79</xdr:row>
      <xdr:rowOff>36334</xdr:rowOff>
    </xdr:to>
    <xdr:sp macro="" textlink="">
      <xdr:nvSpPr>
        <xdr:cNvPr id="411" name="フローチャート: 判断 410"/>
        <xdr:cNvSpPr/>
      </xdr:nvSpPr>
      <xdr:spPr>
        <a:xfrm>
          <a:off x="8699500" y="13479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79</xdr:row>
      <xdr:rowOff>27461</xdr:rowOff>
    </xdr:from>
    <xdr:ext cx="599010" cy="259045"/>
    <xdr:sp macro="" textlink="">
      <xdr:nvSpPr>
        <xdr:cNvPr id="412" name="テキスト ボックス 411"/>
        <xdr:cNvSpPr txBox="1"/>
      </xdr:nvSpPr>
      <xdr:spPr>
        <a:xfrm>
          <a:off x="8450795" y="13572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70</xdr:row>
      <xdr:rowOff>123113</xdr:rowOff>
    </xdr:from>
    <xdr:to>
      <xdr:col>41</xdr:col>
      <xdr:colOff>50800</xdr:colOff>
      <xdr:row>77</xdr:row>
      <xdr:rowOff>20146</xdr:rowOff>
    </xdr:to>
    <xdr:cxnSp macro="">
      <xdr:nvCxnSpPr>
        <xdr:cNvPr id="413" name="直線コネクタ 412"/>
        <xdr:cNvCxnSpPr/>
      </xdr:nvCxnSpPr>
      <xdr:spPr>
        <a:xfrm>
          <a:off x="6972300" y="12124613"/>
          <a:ext cx="889000" cy="1097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131597</xdr:rowOff>
    </xdr:from>
    <xdr:to>
      <xdr:col>41</xdr:col>
      <xdr:colOff>101600</xdr:colOff>
      <xdr:row>79</xdr:row>
      <xdr:rowOff>61747</xdr:rowOff>
    </xdr:to>
    <xdr:sp macro="" textlink="">
      <xdr:nvSpPr>
        <xdr:cNvPr id="414" name="フローチャート: 判断 413"/>
        <xdr:cNvSpPr/>
      </xdr:nvSpPr>
      <xdr:spPr>
        <a:xfrm>
          <a:off x="7810500" y="13504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52874</xdr:rowOff>
    </xdr:from>
    <xdr:ext cx="534377" cy="259045"/>
    <xdr:sp macro="" textlink="">
      <xdr:nvSpPr>
        <xdr:cNvPr id="415" name="テキスト ボックス 414"/>
        <xdr:cNvSpPr txBox="1"/>
      </xdr:nvSpPr>
      <xdr:spPr>
        <a:xfrm>
          <a:off x="7594111" y="13597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135755</xdr:rowOff>
    </xdr:from>
    <xdr:to>
      <xdr:col>36</xdr:col>
      <xdr:colOff>165100</xdr:colOff>
      <xdr:row>79</xdr:row>
      <xdr:rowOff>65905</xdr:rowOff>
    </xdr:to>
    <xdr:sp macro="" textlink="">
      <xdr:nvSpPr>
        <xdr:cNvPr id="416" name="フローチャート: 判断 415"/>
        <xdr:cNvSpPr/>
      </xdr:nvSpPr>
      <xdr:spPr>
        <a:xfrm>
          <a:off x="6921500" y="13508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57032</xdr:rowOff>
    </xdr:from>
    <xdr:ext cx="534377" cy="259045"/>
    <xdr:sp macro="" textlink="">
      <xdr:nvSpPr>
        <xdr:cNvPr id="417" name="テキスト ボックス 416"/>
        <xdr:cNvSpPr txBox="1"/>
      </xdr:nvSpPr>
      <xdr:spPr>
        <a:xfrm>
          <a:off x="6705111" y="13601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151569</xdr:rowOff>
    </xdr:from>
    <xdr:to>
      <xdr:col>55</xdr:col>
      <xdr:colOff>50800</xdr:colOff>
      <xdr:row>79</xdr:row>
      <xdr:rowOff>81719</xdr:rowOff>
    </xdr:to>
    <xdr:sp macro="" textlink="">
      <xdr:nvSpPr>
        <xdr:cNvPr id="423" name="楕円 422"/>
        <xdr:cNvSpPr/>
      </xdr:nvSpPr>
      <xdr:spPr>
        <a:xfrm>
          <a:off x="10426700" y="13524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119221</xdr:rowOff>
    </xdr:from>
    <xdr:ext cx="534377" cy="259045"/>
    <xdr:sp macro="" textlink="">
      <xdr:nvSpPr>
        <xdr:cNvPr id="424" name="商工費該当値テキスト"/>
        <xdr:cNvSpPr txBox="1"/>
      </xdr:nvSpPr>
      <xdr:spPr>
        <a:xfrm>
          <a:off x="10528300" y="13492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154746</xdr:rowOff>
    </xdr:from>
    <xdr:to>
      <xdr:col>50</xdr:col>
      <xdr:colOff>165100</xdr:colOff>
      <xdr:row>79</xdr:row>
      <xdr:rowOff>84896</xdr:rowOff>
    </xdr:to>
    <xdr:sp macro="" textlink="">
      <xdr:nvSpPr>
        <xdr:cNvPr id="425" name="楕円 424"/>
        <xdr:cNvSpPr/>
      </xdr:nvSpPr>
      <xdr:spPr>
        <a:xfrm>
          <a:off x="9588500" y="13527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76023</xdr:rowOff>
    </xdr:from>
    <xdr:ext cx="534377" cy="259045"/>
    <xdr:sp macro="" textlink="">
      <xdr:nvSpPr>
        <xdr:cNvPr id="426" name="テキスト ボックス 425"/>
        <xdr:cNvSpPr txBox="1"/>
      </xdr:nvSpPr>
      <xdr:spPr>
        <a:xfrm>
          <a:off x="9372111" y="13620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72</xdr:row>
      <xdr:rowOff>70623</xdr:rowOff>
    </xdr:from>
    <xdr:to>
      <xdr:col>46</xdr:col>
      <xdr:colOff>38100</xdr:colOff>
      <xdr:row>73</xdr:row>
      <xdr:rowOff>773</xdr:rowOff>
    </xdr:to>
    <xdr:sp macro="" textlink="">
      <xdr:nvSpPr>
        <xdr:cNvPr id="427" name="楕円 426"/>
        <xdr:cNvSpPr/>
      </xdr:nvSpPr>
      <xdr:spPr>
        <a:xfrm>
          <a:off x="8699500" y="12415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23205</xdr:colOff>
      <xdr:row>71</xdr:row>
      <xdr:rowOff>17300</xdr:rowOff>
    </xdr:from>
    <xdr:ext cx="690189" cy="259045"/>
    <xdr:sp macro="" textlink="">
      <xdr:nvSpPr>
        <xdr:cNvPr id="428" name="テキスト ボックス 427"/>
        <xdr:cNvSpPr txBox="1"/>
      </xdr:nvSpPr>
      <xdr:spPr>
        <a:xfrm>
          <a:off x="8405205" y="121902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140796</xdr:rowOff>
    </xdr:from>
    <xdr:to>
      <xdr:col>41</xdr:col>
      <xdr:colOff>101600</xdr:colOff>
      <xdr:row>77</xdr:row>
      <xdr:rowOff>70946</xdr:rowOff>
    </xdr:to>
    <xdr:sp macro="" textlink="">
      <xdr:nvSpPr>
        <xdr:cNvPr id="429" name="楕円 428"/>
        <xdr:cNvSpPr/>
      </xdr:nvSpPr>
      <xdr:spPr>
        <a:xfrm>
          <a:off x="7810500" y="13170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75</xdr:row>
      <xdr:rowOff>87472</xdr:rowOff>
    </xdr:from>
    <xdr:ext cx="599010" cy="259045"/>
    <xdr:sp macro="" textlink="">
      <xdr:nvSpPr>
        <xdr:cNvPr id="430" name="テキスト ボックス 429"/>
        <xdr:cNvSpPr txBox="1"/>
      </xdr:nvSpPr>
      <xdr:spPr>
        <a:xfrm>
          <a:off x="7561795" y="12946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70</xdr:row>
      <xdr:rowOff>72313</xdr:rowOff>
    </xdr:from>
    <xdr:to>
      <xdr:col>36</xdr:col>
      <xdr:colOff>165100</xdr:colOff>
      <xdr:row>71</xdr:row>
      <xdr:rowOff>2463</xdr:rowOff>
    </xdr:to>
    <xdr:sp macro="" textlink="">
      <xdr:nvSpPr>
        <xdr:cNvPr id="431" name="楕円 430"/>
        <xdr:cNvSpPr/>
      </xdr:nvSpPr>
      <xdr:spPr>
        <a:xfrm>
          <a:off x="6921500" y="12073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150205</xdr:colOff>
      <xdr:row>69</xdr:row>
      <xdr:rowOff>18990</xdr:rowOff>
    </xdr:from>
    <xdr:ext cx="690189" cy="259045"/>
    <xdr:sp macro="" textlink="">
      <xdr:nvSpPr>
        <xdr:cNvPr id="432" name="テキスト ボックス 431"/>
        <xdr:cNvSpPr txBox="1"/>
      </xdr:nvSpPr>
      <xdr:spPr>
        <a:xfrm>
          <a:off x="6627205" y="118490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139700</xdr:rowOff>
    </xdr:from>
    <xdr:to>
      <xdr:col>59</xdr:col>
      <xdr:colOff>50800</xdr:colOff>
      <xdr:row>99</xdr:row>
      <xdr:rowOff>139700</xdr:rowOff>
    </xdr:to>
    <xdr:cxnSp macro="">
      <xdr:nvCxnSpPr>
        <xdr:cNvPr id="443" name="直線コネクタ 442"/>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168927</xdr:rowOff>
    </xdr:from>
    <xdr:ext cx="248786" cy="259045"/>
    <xdr:sp macro="" textlink="">
      <xdr:nvSpPr>
        <xdr:cNvPr id="444" name="テキスト ボックス 443"/>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45" name="直線コネクタ 444"/>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97</xdr:row>
      <xdr:rowOff>54627</xdr:rowOff>
    </xdr:from>
    <xdr:ext cx="595419" cy="259045"/>
    <xdr:sp macro="" textlink="">
      <xdr:nvSpPr>
        <xdr:cNvPr id="446" name="テキスト ボックス 445"/>
        <xdr:cNvSpPr txBox="1"/>
      </xdr:nvSpPr>
      <xdr:spPr>
        <a:xfrm>
          <a:off x="6008581" y="1668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47" name="直線コネクタ 446"/>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111777</xdr:rowOff>
    </xdr:from>
    <xdr:ext cx="595419" cy="259045"/>
    <xdr:sp macro="" textlink="">
      <xdr:nvSpPr>
        <xdr:cNvPr id="448" name="テキスト ボックス 447"/>
        <xdr:cNvSpPr txBox="1"/>
      </xdr:nvSpPr>
      <xdr:spPr>
        <a:xfrm>
          <a:off x="6008581" y="1639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0" name="テキスト ボックス 449"/>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51" name="直線コネクタ 450"/>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54627</xdr:rowOff>
    </xdr:from>
    <xdr:ext cx="595419" cy="259045"/>
    <xdr:sp macro="" textlink="">
      <xdr:nvSpPr>
        <xdr:cNvPr id="452" name="テキスト ボックス 451"/>
        <xdr:cNvSpPr txBox="1"/>
      </xdr:nvSpPr>
      <xdr:spPr>
        <a:xfrm>
          <a:off x="6008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53" name="直線コネクタ 452"/>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4" name="テキスト ボックス 453"/>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55" name="直線コネクタ 454"/>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88</xdr:row>
      <xdr:rowOff>168927</xdr:rowOff>
    </xdr:from>
    <xdr:ext cx="595419" cy="259045"/>
    <xdr:sp macro="" textlink="">
      <xdr:nvSpPr>
        <xdr:cNvPr id="456" name="テキスト ボックス 455"/>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142608</xdr:rowOff>
    </xdr:from>
    <xdr:to>
      <xdr:col>54</xdr:col>
      <xdr:colOff>189865</xdr:colOff>
      <xdr:row>99</xdr:row>
      <xdr:rowOff>526</xdr:rowOff>
    </xdr:to>
    <xdr:cxnSp macro="">
      <xdr:nvCxnSpPr>
        <xdr:cNvPr id="460" name="直線コネクタ 459"/>
        <xdr:cNvCxnSpPr/>
      </xdr:nvCxnSpPr>
      <xdr:spPr>
        <a:xfrm flipV="1">
          <a:off x="10475595" y="15573108"/>
          <a:ext cx="1270" cy="1400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4353</xdr:rowOff>
    </xdr:from>
    <xdr:ext cx="534377" cy="259045"/>
    <xdr:sp macro="" textlink="">
      <xdr:nvSpPr>
        <xdr:cNvPr id="461" name="土木費最小値テキスト"/>
        <xdr:cNvSpPr txBox="1"/>
      </xdr:nvSpPr>
      <xdr:spPr>
        <a:xfrm>
          <a:off x="10528300" y="16977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526</xdr:rowOff>
    </xdr:from>
    <xdr:to>
      <xdr:col>55</xdr:col>
      <xdr:colOff>88900</xdr:colOff>
      <xdr:row>99</xdr:row>
      <xdr:rowOff>526</xdr:rowOff>
    </xdr:to>
    <xdr:cxnSp macro="">
      <xdr:nvCxnSpPr>
        <xdr:cNvPr id="462" name="直線コネクタ 461"/>
        <xdr:cNvCxnSpPr/>
      </xdr:nvCxnSpPr>
      <xdr:spPr>
        <a:xfrm>
          <a:off x="10388600" y="16974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89285</xdr:rowOff>
    </xdr:from>
    <xdr:ext cx="599010" cy="259045"/>
    <xdr:sp macro="" textlink="">
      <xdr:nvSpPr>
        <xdr:cNvPr id="463" name="土木費最大値テキスト"/>
        <xdr:cNvSpPr txBox="1"/>
      </xdr:nvSpPr>
      <xdr:spPr>
        <a:xfrm>
          <a:off x="10528300" y="15348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538,982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142608</xdr:rowOff>
    </xdr:from>
    <xdr:to>
      <xdr:col>55</xdr:col>
      <xdr:colOff>88900</xdr:colOff>
      <xdr:row>90</xdr:row>
      <xdr:rowOff>142608</xdr:rowOff>
    </xdr:to>
    <xdr:cxnSp macro="">
      <xdr:nvCxnSpPr>
        <xdr:cNvPr id="464" name="直線コネクタ 463"/>
        <xdr:cNvCxnSpPr/>
      </xdr:nvCxnSpPr>
      <xdr:spPr>
        <a:xfrm>
          <a:off x="10388600" y="15573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56249</xdr:rowOff>
    </xdr:from>
    <xdr:to>
      <xdr:col>55</xdr:col>
      <xdr:colOff>0</xdr:colOff>
      <xdr:row>96</xdr:row>
      <xdr:rowOff>157037</xdr:rowOff>
    </xdr:to>
    <xdr:cxnSp macro="">
      <xdr:nvCxnSpPr>
        <xdr:cNvPr id="465" name="直線コネクタ 464"/>
        <xdr:cNvCxnSpPr/>
      </xdr:nvCxnSpPr>
      <xdr:spPr>
        <a:xfrm>
          <a:off x="9639300" y="16515449"/>
          <a:ext cx="838200" cy="100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100175</xdr:rowOff>
    </xdr:from>
    <xdr:ext cx="599010" cy="259045"/>
    <xdr:sp macro="" textlink="">
      <xdr:nvSpPr>
        <xdr:cNvPr id="466" name="土木費平均値テキスト"/>
        <xdr:cNvSpPr txBox="1"/>
      </xdr:nvSpPr>
      <xdr:spPr>
        <a:xfrm>
          <a:off x="10528300" y="165593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121748</xdr:rowOff>
    </xdr:from>
    <xdr:to>
      <xdr:col>55</xdr:col>
      <xdr:colOff>50800</xdr:colOff>
      <xdr:row>97</xdr:row>
      <xdr:rowOff>51898</xdr:rowOff>
    </xdr:to>
    <xdr:sp macro="" textlink="">
      <xdr:nvSpPr>
        <xdr:cNvPr id="467" name="フローチャート: 判断 466"/>
        <xdr:cNvSpPr/>
      </xdr:nvSpPr>
      <xdr:spPr>
        <a:xfrm>
          <a:off x="10426700" y="16580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64474</xdr:rowOff>
    </xdr:from>
    <xdr:to>
      <xdr:col>50</xdr:col>
      <xdr:colOff>114300</xdr:colOff>
      <xdr:row>96</xdr:row>
      <xdr:rowOff>56249</xdr:rowOff>
    </xdr:to>
    <xdr:cxnSp macro="">
      <xdr:nvCxnSpPr>
        <xdr:cNvPr id="468" name="直線コネクタ 467"/>
        <xdr:cNvCxnSpPr/>
      </xdr:nvCxnSpPr>
      <xdr:spPr>
        <a:xfrm>
          <a:off x="8750300" y="16352224"/>
          <a:ext cx="889000" cy="163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145155</xdr:rowOff>
    </xdr:from>
    <xdr:to>
      <xdr:col>50</xdr:col>
      <xdr:colOff>165100</xdr:colOff>
      <xdr:row>97</xdr:row>
      <xdr:rowOff>75305</xdr:rowOff>
    </xdr:to>
    <xdr:sp macro="" textlink="">
      <xdr:nvSpPr>
        <xdr:cNvPr id="469" name="フローチャート: 判断 468"/>
        <xdr:cNvSpPr/>
      </xdr:nvSpPr>
      <xdr:spPr>
        <a:xfrm>
          <a:off x="9588500" y="16604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66432</xdr:rowOff>
    </xdr:from>
    <xdr:ext cx="599010" cy="259045"/>
    <xdr:sp macro="" textlink="">
      <xdr:nvSpPr>
        <xdr:cNvPr id="470" name="テキスト ボックス 469"/>
        <xdr:cNvSpPr txBox="1"/>
      </xdr:nvSpPr>
      <xdr:spPr>
        <a:xfrm>
          <a:off x="9339795" y="16697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135311</xdr:rowOff>
    </xdr:from>
    <xdr:to>
      <xdr:col>45</xdr:col>
      <xdr:colOff>177800</xdr:colOff>
      <xdr:row>95</xdr:row>
      <xdr:rowOff>64474</xdr:rowOff>
    </xdr:to>
    <xdr:cxnSp macro="">
      <xdr:nvCxnSpPr>
        <xdr:cNvPr id="471" name="直線コネクタ 470"/>
        <xdr:cNvCxnSpPr/>
      </xdr:nvCxnSpPr>
      <xdr:spPr>
        <a:xfrm>
          <a:off x="7861300" y="16251611"/>
          <a:ext cx="889000" cy="100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137852</xdr:rowOff>
    </xdr:from>
    <xdr:to>
      <xdr:col>46</xdr:col>
      <xdr:colOff>38100</xdr:colOff>
      <xdr:row>97</xdr:row>
      <xdr:rowOff>68002</xdr:rowOff>
    </xdr:to>
    <xdr:sp macro="" textlink="">
      <xdr:nvSpPr>
        <xdr:cNvPr id="472" name="フローチャート: 判断 471"/>
        <xdr:cNvSpPr/>
      </xdr:nvSpPr>
      <xdr:spPr>
        <a:xfrm>
          <a:off x="8699500" y="16597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59129</xdr:rowOff>
    </xdr:from>
    <xdr:ext cx="599010" cy="259045"/>
    <xdr:sp macro="" textlink="">
      <xdr:nvSpPr>
        <xdr:cNvPr id="473" name="テキスト ボックス 472"/>
        <xdr:cNvSpPr txBox="1"/>
      </xdr:nvSpPr>
      <xdr:spPr>
        <a:xfrm>
          <a:off x="8450795" y="16689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91</xdr:row>
      <xdr:rowOff>146841</xdr:rowOff>
    </xdr:from>
    <xdr:to>
      <xdr:col>41</xdr:col>
      <xdr:colOff>50800</xdr:colOff>
      <xdr:row>94</xdr:row>
      <xdr:rowOff>135311</xdr:rowOff>
    </xdr:to>
    <xdr:cxnSp macro="">
      <xdr:nvCxnSpPr>
        <xdr:cNvPr id="474" name="直線コネクタ 473"/>
        <xdr:cNvCxnSpPr/>
      </xdr:nvCxnSpPr>
      <xdr:spPr>
        <a:xfrm>
          <a:off x="6972300" y="15748791"/>
          <a:ext cx="889000" cy="502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126194</xdr:rowOff>
    </xdr:from>
    <xdr:to>
      <xdr:col>41</xdr:col>
      <xdr:colOff>101600</xdr:colOff>
      <xdr:row>97</xdr:row>
      <xdr:rowOff>56344</xdr:rowOff>
    </xdr:to>
    <xdr:sp macro="" textlink="">
      <xdr:nvSpPr>
        <xdr:cNvPr id="475" name="フローチャート: 判断 474"/>
        <xdr:cNvSpPr/>
      </xdr:nvSpPr>
      <xdr:spPr>
        <a:xfrm>
          <a:off x="7810500" y="16585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97</xdr:row>
      <xdr:rowOff>47471</xdr:rowOff>
    </xdr:from>
    <xdr:ext cx="599010" cy="259045"/>
    <xdr:sp macro="" textlink="">
      <xdr:nvSpPr>
        <xdr:cNvPr id="476" name="テキスト ボックス 475"/>
        <xdr:cNvSpPr txBox="1"/>
      </xdr:nvSpPr>
      <xdr:spPr>
        <a:xfrm>
          <a:off x="7561795" y="16678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142681</xdr:rowOff>
    </xdr:from>
    <xdr:to>
      <xdr:col>36</xdr:col>
      <xdr:colOff>165100</xdr:colOff>
      <xdr:row>97</xdr:row>
      <xdr:rowOff>72831</xdr:rowOff>
    </xdr:to>
    <xdr:sp macro="" textlink="">
      <xdr:nvSpPr>
        <xdr:cNvPr id="477" name="フローチャート: 判断 476"/>
        <xdr:cNvSpPr/>
      </xdr:nvSpPr>
      <xdr:spPr>
        <a:xfrm>
          <a:off x="6921500" y="16601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63958</xdr:rowOff>
    </xdr:from>
    <xdr:ext cx="599010" cy="259045"/>
    <xdr:sp macro="" textlink="">
      <xdr:nvSpPr>
        <xdr:cNvPr id="478" name="テキスト ボックス 477"/>
        <xdr:cNvSpPr txBox="1"/>
      </xdr:nvSpPr>
      <xdr:spPr>
        <a:xfrm>
          <a:off x="6672795" y="16694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106237</xdr:rowOff>
    </xdr:from>
    <xdr:to>
      <xdr:col>55</xdr:col>
      <xdr:colOff>50800</xdr:colOff>
      <xdr:row>97</xdr:row>
      <xdr:rowOff>36387</xdr:rowOff>
    </xdr:to>
    <xdr:sp macro="" textlink="">
      <xdr:nvSpPr>
        <xdr:cNvPr id="484" name="楕円 483"/>
        <xdr:cNvSpPr/>
      </xdr:nvSpPr>
      <xdr:spPr>
        <a:xfrm>
          <a:off x="10426700" y="16565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129114</xdr:rowOff>
    </xdr:from>
    <xdr:ext cx="599010" cy="259045"/>
    <xdr:sp macro="" textlink="">
      <xdr:nvSpPr>
        <xdr:cNvPr id="485" name="土木費該当値テキスト"/>
        <xdr:cNvSpPr txBox="1"/>
      </xdr:nvSpPr>
      <xdr:spPr>
        <a:xfrm>
          <a:off x="10528300" y="16416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5449</xdr:rowOff>
    </xdr:from>
    <xdr:to>
      <xdr:col>50</xdr:col>
      <xdr:colOff>165100</xdr:colOff>
      <xdr:row>96</xdr:row>
      <xdr:rowOff>107049</xdr:rowOff>
    </xdr:to>
    <xdr:sp macro="" textlink="">
      <xdr:nvSpPr>
        <xdr:cNvPr id="486" name="楕円 485"/>
        <xdr:cNvSpPr/>
      </xdr:nvSpPr>
      <xdr:spPr>
        <a:xfrm>
          <a:off x="9588500" y="16464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123576</xdr:rowOff>
    </xdr:from>
    <xdr:ext cx="599010" cy="259045"/>
    <xdr:sp macro="" textlink="">
      <xdr:nvSpPr>
        <xdr:cNvPr id="487" name="テキスト ボックス 486"/>
        <xdr:cNvSpPr txBox="1"/>
      </xdr:nvSpPr>
      <xdr:spPr>
        <a:xfrm>
          <a:off x="9339795" y="16239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13674</xdr:rowOff>
    </xdr:from>
    <xdr:to>
      <xdr:col>46</xdr:col>
      <xdr:colOff>38100</xdr:colOff>
      <xdr:row>95</xdr:row>
      <xdr:rowOff>115274</xdr:rowOff>
    </xdr:to>
    <xdr:sp macro="" textlink="">
      <xdr:nvSpPr>
        <xdr:cNvPr id="488" name="楕円 487"/>
        <xdr:cNvSpPr/>
      </xdr:nvSpPr>
      <xdr:spPr>
        <a:xfrm>
          <a:off x="8699500" y="16301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93</xdr:row>
      <xdr:rowOff>131801</xdr:rowOff>
    </xdr:from>
    <xdr:ext cx="599010" cy="259045"/>
    <xdr:sp macro="" textlink="">
      <xdr:nvSpPr>
        <xdr:cNvPr id="489" name="テキスト ボックス 488"/>
        <xdr:cNvSpPr txBox="1"/>
      </xdr:nvSpPr>
      <xdr:spPr>
        <a:xfrm>
          <a:off x="8450795" y="16076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84511</xdr:rowOff>
    </xdr:from>
    <xdr:to>
      <xdr:col>41</xdr:col>
      <xdr:colOff>101600</xdr:colOff>
      <xdr:row>95</xdr:row>
      <xdr:rowOff>14661</xdr:rowOff>
    </xdr:to>
    <xdr:sp macro="" textlink="">
      <xdr:nvSpPr>
        <xdr:cNvPr id="490" name="楕円 489"/>
        <xdr:cNvSpPr/>
      </xdr:nvSpPr>
      <xdr:spPr>
        <a:xfrm>
          <a:off x="7810500" y="16200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93</xdr:row>
      <xdr:rowOff>31188</xdr:rowOff>
    </xdr:from>
    <xdr:ext cx="599010" cy="259045"/>
    <xdr:sp macro="" textlink="">
      <xdr:nvSpPr>
        <xdr:cNvPr id="491" name="テキスト ボックス 490"/>
        <xdr:cNvSpPr txBox="1"/>
      </xdr:nvSpPr>
      <xdr:spPr>
        <a:xfrm>
          <a:off x="7561795" y="15976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91</xdr:row>
      <xdr:rowOff>96041</xdr:rowOff>
    </xdr:from>
    <xdr:to>
      <xdr:col>36</xdr:col>
      <xdr:colOff>165100</xdr:colOff>
      <xdr:row>92</xdr:row>
      <xdr:rowOff>26191</xdr:rowOff>
    </xdr:to>
    <xdr:sp macro="" textlink="">
      <xdr:nvSpPr>
        <xdr:cNvPr id="492" name="楕円 491"/>
        <xdr:cNvSpPr/>
      </xdr:nvSpPr>
      <xdr:spPr>
        <a:xfrm>
          <a:off x="6921500" y="15697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90</xdr:row>
      <xdr:rowOff>42718</xdr:rowOff>
    </xdr:from>
    <xdr:ext cx="599010" cy="259045"/>
    <xdr:sp macro="" textlink="">
      <xdr:nvSpPr>
        <xdr:cNvPr id="493" name="テキスト ボックス 492"/>
        <xdr:cNvSpPr txBox="1"/>
      </xdr:nvSpPr>
      <xdr:spPr>
        <a:xfrm>
          <a:off x="6672795" y="15473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4" name="直線コネクタ 503"/>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5" name="テキスト ボックス 504"/>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6" name="直線コネクタ 505"/>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7" name="テキスト ボックス 506"/>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8" name="直線コネクタ 507"/>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9" name="テキスト ボックス 508"/>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0" name="直線コネクタ 509"/>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11" name="テキスト ボックス 510"/>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99220</xdr:rowOff>
    </xdr:from>
    <xdr:to>
      <xdr:col>85</xdr:col>
      <xdr:colOff>126364</xdr:colOff>
      <xdr:row>38</xdr:row>
      <xdr:rowOff>124306</xdr:rowOff>
    </xdr:to>
    <xdr:cxnSp macro="">
      <xdr:nvCxnSpPr>
        <xdr:cNvPr id="515" name="直線コネクタ 514"/>
        <xdr:cNvCxnSpPr/>
      </xdr:nvCxnSpPr>
      <xdr:spPr>
        <a:xfrm flipV="1">
          <a:off x="16317595" y="5414170"/>
          <a:ext cx="1269" cy="12252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128133</xdr:rowOff>
    </xdr:from>
    <xdr:ext cx="469744" cy="259045"/>
    <xdr:sp macro="" textlink="">
      <xdr:nvSpPr>
        <xdr:cNvPr id="516" name="消防費最小値テキスト"/>
        <xdr:cNvSpPr txBox="1"/>
      </xdr:nvSpPr>
      <xdr:spPr>
        <a:xfrm>
          <a:off x="16370300" y="6643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124306</xdr:rowOff>
    </xdr:from>
    <xdr:to>
      <xdr:col>86</xdr:col>
      <xdr:colOff>25400</xdr:colOff>
      <xdr:row>38</xdr:row>
      <xdr:rowOff>124306</xdr:rowOff>
    </xdr:to>
    <xdr:cxnSp macro="">
      <xdr:nvCxnSpPr>
        <xdr:cNvPr id="517" name="直線コネクタ 516"/>
        <xdr:cNvCxnSpPr/>
      </xdr:nvCxnSpPr>
      <xdr:spPr>
        <a:xfrm>
          <a:off x="16230600" y="6639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45897</xdr:rowOff>
    </xdr:from>
    <xdr:ext cx="599010" cy="259045"/>
    <xdr:sp macro="" textlink="">
      <xdr:nvSpPr>
        <xdr:cNvPr id="518" name="消防費最大値テキスト"/>
        <xdr:cNvSpPr txBox="1"/>
      </xdr:nvSpPr>
      <xdr:spPr>
        <a:xfrm>
          <a:off x="16370300" y="5189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542,708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99220</xdr:rowOff>
    </xdr:from>
    <xdr:to>
      <xdr:col>86</xdr:col>
      <xdr:colOff>25400</xdr:colOff>
      <xdr:row>31</xdr:row>
      <xdr:rowOff>99220</xdr:rowOff>
    </xdr:to>
    <xdr:cxnSp macro="">
      <xdr:nvCxnSpPr>
        <xdr:cNvPr id="519" name="直線コネクタ 518"/>
        <xdr:cNvCxnSpPr/>
      </xdr:nvCxnSpPr>
      <xdr:spPr>
        <a:xfrm>
          <a:off x="16230600" y="5414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161061</xdr:rowOff>
    </xdr:from>
    <xdr:to>
      <xdr:col>85</xdr:col>
      <xdr:colOff>127000</xdr:colOff>
      <xdr:row>38</xdr:row>
      <xdr:rowOff>10633</xdr:rowOff>
    </xdr:to>
    <xdr:cxnSp macro="">
      <xdr:nvCxnSpPr>
        <xdr:cNvPr id="520" name="直線コネクタ 519"/>
        <xdr:cNvCxnSpPr/>
      </xdr:nvCxnSpPr>
      <xdr:spPr>
        <a:xfrm flipV="1">
          <a:off x="15481300" y="6504711"/>
          <a:ext cx="838200" cy="21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106834</xdr:rowOff>
    </xdr:from>
    <xdr:ext cx="534377" cy="259045"/>
    <xdr:sp macro="" textlink="">
      <xdr:nvSpPr>
        <xdr:cNvPr id="521" name="消防費平均値テキスト"/>
        <xdr:cNvSpPr txBox="1"/>
      </xdr:nvSpPr>
      <xdr:spPr>
        <a:xfrm>
          <a:off x="16370300" y="64504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128407</xdr:rowOff>
    </xdr:from>
    <xdr:to>
      <xdr:col>85</xdr:col>
      <xdr:colOff>177800</xdr:colOff>
      <xdr:row>38</xdr:row>
      <xdr:rowOff>58556</xdr:rowOff>
    </xdr:to>
    <xdr:sp macro="" textlink="">
      <xdr:nvSpPr>
        <xdr:cNvPr id="522" name="フローチャート: 判断 521"/>
        <xdr:cNvSpPr/>
      </xdr:nvSpPr>
      <xdr:spPr>
        <a:xfrm>
          <a:off x="16268700" y="647205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16658</xdr:rowOff>
    </xdr:from>
    <xdr:to>
      <xdr:col>81</xdr:col>
      <xdr:colOff>50800</xdr:colOff>
      <xdr:row>38</xdr:row>
      <xdr:rowOff>10633</xdr:rowOff>
    </xdr:to>
    <xdr:cxnSp macro="">
      <xdr:nvCxnSpPr>
        <xdr:cNvPr id="523" name="直線コネクタ 522"/>
        <xdr:cNvCxnSpPr/>
      </xdr:nvCxnSpPr>
      <xdr:spPr>
        <a:xfrm>
          <a:off x="14592300" y="6188858"/>
          <a:ext cx="889000" cy="336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130185</xdr:rowOff>
    </xdr:from>
    <xdr:to>
      <xdr:col>81</xdr:col>
      <xdr:colOff>101600</xdr:colOff>
      <xdr:row>38</xdr:row>
      <xdr:rowOff>60335</xdr:rowOff>
    </xdr:to>
    <xdr:sp macro="" textlink="">
      <xdr:nvSpPr>
        <xdr:cNvPr id="524" name="フローチャート: 判断 523"/>
        <xdr:cNvSpPr/>
      </xdr:nvSpPr>
      <xdr:spPr>
        <a:xfrm>
          <a:off x="15430500" y="647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76862</xdr:rowOff>
    </xdr:from>
    <xdr:ext cx="534377" cy="259045"/>
    <xdr:sp macro="" textlink="">
      <xdr:nvSpPr>
        <xdr:cNvPr id="525" name="テキスト ボックス 524"/>
        <xdr:cNvSpPr txBox="1"/>
      </xdr:nvSpPr>
      <xdr:spPr>
        <a:xfrm>
          <a:off x="15214111" y="6249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16658</xdr:rowOff>
    </xdr:from>
    <xdr:to>
      <xdr:col>76</xdr:col>
      <xdr:colOff>114300</xdr:colOff>
      <xdr:row>36</xdr:row>
      <xdr:rowOff>164807</xdr:rowOff>
    </xdr:to>
    <xdr:cxnSp macro="">
      <xdr:nvCxnSpPr>
        <xdr:cNvPr id="526" name="直線コネクタ 525"/>
        <xdr:cNvCxnSpPr/>
      </xdr:nvCxnSpPr>
      <xdr:spPr>
        <a:xfrm flipV="1">
          <a:off x="13703300" y="6188858"/>
          <a:ext cx="889000" cy="148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87613</xdr:rowOff>
    </xdr:from>
    <xdr:to>
      <xdr:col>76</xdr:col>
      <xdr:colOff>165100</xdr:colOff>
      <xdr:row>38</xdr:row>
      <xdr:rowOff>17763</xdr:rowOff>
    </xdr:to>
    <xdr:sp macro="" textlink="">
      <xdr:nvSpPr>
        <xdr:cNvPr id="527" name="フローチャート: 判断 526"/>
        <xdr:cNvSpPr/>
      </xdr:nvSpPr>
      <xdr:spPr>
        <a:xfrm>
          <a:off x="14541500" y="643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8890</xdr:rowOff>
    </xdr:from>
    <xdr:ext cx="534377" cy="259045"/>
    <xdr:sp macro="" textlink="">
      <xdr:nvSpPr>
        <xdr:cNvPr id="528" name="テキスト ボックス 527"/>
        <xdr:cNvSpPr txBox="1"/>
      </xdr:nvSpPr>
      <xdr:spPr>
        <a:xfrm>
          <a:off x="14325111" y="6523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164807</xdr:rowOff>
    </xdr:from>
    <xdr:to>
      <xdr:col>71</xdr:col>
      <xdr:colOff>177800</xdr:colOff>
      <xdr:row>38</xdr:row>
      <xdr:rowOff>12358</xdr:rowOff>
    </xdr:to>
    <xdr:cxnSp macro="">
      <xdr:nvCxnSpPr>
        <xdr:cNvPr id="529" name="直線コネクタ 528"/>
        <xdr:cNvCxnSpPr/>
      </xdr:nvCxnSpPr>
      <xdr:spPr>
        <a:xfrm flipV="1">
          <a:off x="12814300" y="6337007"/>
          <a:ext cx="889000" cy="190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86008</xdr:rowOff>
    </xdr:from>
    <xdr:to>
      <xdr:col>72</xdr:col>
      <xdr:colOff>38100</xdr:colOff>
      <xdr:row>38</xdr:row>
      <xdr:rowOff>16159</xdr:rowOff>
    </xdr:to>
    <xdr:sp macro="" textlink="">
      <xdr:nvSpPr>
        <xdr:cNvPr id="530" name="フローチャート: 判断 529"/>
        <xdr:cNvSpPr/>
      </xdr:nvSpPr>
      <xdr:spPr>
        <a:xfrm>
          <a:off x="13652500" y="642965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7285</xdr:rowOff>
    </xdr:from>
    <xdr:ext cx="534377" cy="259045"/>
    <xdr:sp macro="" textlink="">
      <xdr:nvSpPr>
        <xdr:cNvPr id="531" name="テキスト ボックス 530"/>
        <xdr:cNvSpPr txBox="1"/>
      </xdr:nvSpPr>
      <xdr:spPr>
        <a:xfrm>
          <a:off x="13436111" y="6522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109915</xdr:rowOff>
    </xdr:from>
    <xdr:to>
      <xdr:col>67</xdr:col>
      <xdr:colOff>101600</xdr:colOff>
      <xdr:row>38</xdr:row>
      <xdr:rowOff>40066</xdr:rowOff>
    </xdr:to>
    <xdr:sp macro="" textlink="">
      <xdr:nvSpPr>
        <xdr:cNvPr id="532" name="フローチャート: 判断 531"/>
        <xdr:cNvSpPr/>
      </xdr:nvSpPr>
      <xdr:spPr>
        <a:xfrm>
          <a:off x="12763500" y="645356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56592</xdr:rowOff>
    </xdr:from>
    <xdr:ext cx="534377" cy="259045"/>
    <xdr:sp macro="" textlink="">
      <xdr:nvSpPr>
        <xdr:cNvPr id="533" name="テキスト ボックス 532"/>
        <xdr:cNvSpPr txBox="1"/>
      </xdr:nvSpPr>
      <xdr:spPr>
        <a:xfrm>
          <a:off x="12547111" y="6228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110260</xdr:rowOff>
    </xdr:from>
    <xdr:to>
      <xdr:col>85</xdr:col>
      <xdr:colOff>177800</xdr:colOff>
      <xdr:row>38</xdr:row>
      <xdr:rowOff>40410</xdr:rowOff>
    </xdr:to>
    <xdr:sp macro="" textlink="">
      <xdr:nvSpPr>
        <xdr:cNvPr id="539" name="楕円 538"/>
        <xdr:cNvSpPr/>
      </xdr:nvSpPr>
      <xdr:spPr>
        <a:xfrm>
          <a:off x="16268700" y="6453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133137</xdr:rowOff>
    </xdr:from>
    <xdr:ext cx="534377" cy="259045"/>
    <xdr:sp macro="" textlink="">
      <xdr:nvSpPr>
        <xdr:cNvPr id="540" name="消防費該当値テキスト"/>
        <xdr:cNvSpPr txBox="1"/>
      </xdr:nvSpPr>
      <xdr:spPr>
        <a:xfrm>
          <a:off x="16370300" y="6305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131282</xdr:rowOff>
    </xdr:from>
    <xdr:to>
      <xdr:col>81</xdr:col>
      <xdr:colOff>101600</xdr:colOff>
      <xdr:row>38</xdr:row>
      <xdr:rowOff>61432</xdr:rowOff>
    </xdr:to>
    <xdr:sp macro="" textlink="">
      <xdr:nvSpPr>
        <xdr:cNvPr id="541" name="楕円 540"/>
        <xdr:cNvSpPr/>
      </xdr:nvSpPr>
      <xdr:spPr>
        <a:xfrm>
          <a:off x="15430500" y="6474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52560</xdr:rowOff>
    </xdr:from>
    <xdr:ext cx="534377" cy="259045"/>
    <xdr:sp macro="" textlink="">
      <xdr:nvSpPr>
        <xdr:cNvPr id="542" name="テキスト ボックス 541"/>
        <xdr:cNvSpPr txBox="1"/>
      </xdr:nvSpPr>
      <xdr:spPr>
        <a:xfrm>
          <a:off x="15214111" y="6567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137308</xdr:rowOff>
    </xdr:from>
    <xdr:to>
      <xdr:col>76</xdr:col>
      <xdr:colOff>165100</xdr:colOff>
      <xdr:row>36</xdr:row>
      <xdr:rowOff>67458</xdr:rowOff>
    </xdr:to>
    <xdr:sp macro="" textlink="">
      <xdr:nvSpPr>
        <xdr:cNvPr id="543" name="楕円 542"/>
        <xdr:cNvSpPr/>
      </xdr:nvSpPr>
      <xdr:spPr>
        <a:xfrm>
          <a:off x="14541500" y="6138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34</xdr:row>
      <xdr:rowOff>83985</xdr:rowOff>
    </xdr:from>
    <xdr:ext cx="599010" cy="259045"/>
    <xdr:sp macro="" textlink="">
      <xdr:nvSpPr>
        <xdr:cNvPr id="544" name="テキスト ボックス 543"/>
        <xdr:cNvSpPr txBox="1"/>
      </xdr:nvSpPr>
      <xdr:spPr>
        <a:xfrm>
          <a:off x="14292795" y="5913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114007</xdr:rowOff>
    </xdr:from>
    <xdr:to>
      <xdr:col>72</xdr:col>
      <xdr:colOff>38100</xdr:colOff>
      <xdr:row>37</xdr:row>
      <xdr:rowOff>44157</xdr:rowOff>
    </xdr:to>
    <xdr:sp macro="" textlink="">
      <xdr:nvSpPr>
        <xdr:cNvPr id="545" name="楕円 544"/>
        <xdr:cNvSpPr/>
      </xdr:nvSpPr>
      <xdr:spPr>
        <a:xfrm>
          <a:off x="13652500" y="6286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35</xdr:row>
      <xdr:rowOff>60684</xdr:rowOff>
    </xdr:from>
    <xdr:ext cx="599010" cy="259045"/>
    <xdr:sp macro="" textlink="">
      <xdr:nvSpPr>
        <xdr:cNvPr id="546" name="テキスト ボックス 545"/>
        <xdr:cNvSpPr txBox="1"/>
      </xdr:nvSpPr>
      <xdr:spPr>
        <a:xfrm>
          <a:off x="13403795" y="6061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133009</xdr:rowOff>
    </xdr:from>
    <xdr:to>
      <xdr:col>67</xdr:col>
      <xdr:colOff>101600</xdr:colOff>
      <xdr:row>38</xdr:row>
      <xdr:rowOff>63159</xdr:rowOff>
    </xdr:to>
    <xdr:sp macro="" textlink="">
      <xdr:nvSpPr>
        <xdr:cNvPr id="547" name="楕円 546"/>
        <xdr:cNvSpPr/>
      </xdr:nvSpPr>
      <xdr:spPr>
        <a:xfrm>
          <a:off x="12763500" y="6476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54285</xdr:rowOff>
    </xdr:from>
    <xdr:ext cx="534377" cy="259045"/>
    <xdr:sp macro="" textlink="">
      <xdr:nvSpPr>
        <xdr:cNvPr id="548" name="テキスト ボックス 547"/>
        <xdr:cNvSpPr txBox="1"/>
      </xdr:nvSpPr>
      <xdr:spPr>
        <a:xfrm>
          <a:off x="12547111" y="6569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9" name="直線コネクタ 558"/>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0" name="テキスト ボックス 559"/>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2" name="テキスト ボックス 561"/>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4" name="テキスト ボックス 563"/>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5" name="直線コネクタ 564"/>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6" name="テキスト ボックス 565"/>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7" name="直線コネクタ 566"/>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8" name="テキスト ボックス 567"/>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70" name="テキスト ボックス 569"/>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126016</xdr:rowOff>
    </xdr:from>
    <xdr:to>
      <xdr:col>85</xdr:col>
      <xdr:colOff>126364</xdr:colOff>
      <xdr:row>58</xdr:row>
      <xdr:rowOff>120778</xdr:rowOff>
    </xdr:to>
    <xdr:cxnSp macro="">
      <xdr:nvCxnSpPr>
        <xdr:cNvPr id="572" name="直線コネクタ 571"/>
        <xdr:cNvCxnSpPr/>
      </xdr:nvCxnSpPr>
      <xdr:spPr>
        <a:xfrm flipV="1">
          <a:off x="16317595" y="8698516"/>
          <a:ext cx="1269" cy="13663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124605</xdr:rowOff>
    </xdr:from>
    <xdr:ext cx="534377" cy="259045"/>
    <xdr:sp macro="" textlink="">
      <xdr:nvSpPr>
        <xdr:cNvPr id="573" name="教育費最小値テキスト"/>
        <xdr:cNvSpPr txBox="1"/>
      </xdr:nvSpPr>
      <xdr:spPr>
        <a:xfrm>
          <a:off x="16370300" y="10068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120778</xdr:rowOff>
    </xdr:from>
    <xdr:to>
      <xdr:col>86</xdr:col>
      <xdr:colOff>25400</xdr:colOff>
      <xdr:row>58</xdr:row>
      <xdr:rowOff>120778</xdr:rowOff>
    </xdr:to>
    <xdr:cxnSp macro="">
      <xdr:nvCxnSpPr>
        <xdr:cNvPr id="574" name="直線コネクタ 573"/>
        <xdr:cNvCxnSpPr/>
      </xdr:nvCxnSpPr>
      <xdr:spPr>
        <a:xfrm>
          <a:off x="16230600" y="10064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72693</xdr:rowOff>
    </xdr:from>
    <xdr:ext cx="599010" cy="259045"/>
    <xdr:sp macro="" textlink="">
      <xdr:nvSpPr>
        <xdr:cNvPr id="575" name="教育費最大値テキスト"/>
        <xdr:cNvSpPr txBox="1"/>
      </xdr:nvSpPr>
      <xdr:spPr>
        <a:xfrm>
          <a:off x="16370300" y="8473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767,183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126016</xdr:rowOff>
    </xdr:from>
    <xdr:to>
      <xdr:col>86</xdr:col>
      <xdr:colOff>25400</xdr:colOff>
      <xdr:row>50</xdr:row>
      <xdr:rowOff>126016</xdr:rowOff>
    </xdr:to>
    <xdr:cxnSp macro="">
      <xdr:nvCxnSpPr>
        <xdr:cNvPr id="576" name="直線コネクタ 575"/>
        <xdr:cNvCxnSpPr/>
      </xdr:nvCxnSpPr>
      <xdr:spPr>
        <a:xfrm>
          <a:off x="16230600" y="8698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145108</xdr:rowOff>
    </xdr:from>
    <xdr:to>
      <xdr:col>85</xdr:col>
      <xdr:colOff>127000</xdr:colOff>
      <xdr:row>57</xdr:row>
      <xdr:rowOff>153050</xdr:rowOff>
    </xdr:to>
    <xdr:cxnSp macro="">
      <xdr:nvCxnSpPr>
        <xdr:cNvPr id="577" name="直線コネクタ 576"/>
        <xdr:cNvCxnSpPr/>
      </xdr:nvCxnSpPr>
      <xdr:spPr>
        <a:xfrm flipV="1">
          <a:off x="15481300" y="9917758"/>
          <a:ext cx="838200" cy="7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97880</xdr:rowOff>
    </xdr:from>
    <xdr:ext cx="599010" cy="259045"/>
    <xdr:sp macro="" textlink="">
      <xdr:nvSpPr>
        <xdr:cNvPr id="578" name="教育費平均値テキスト"/>
        <xdr:cNvSpPr txBox="1"/>
      </xdr:nvSpPr>
      <xdr:spPr>
        <a:xfrm>
          <a:off x="16370300" y="96990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75003</xdr:rowOff>
    </xdr:from>
    <xdr:to>
      <xdr:col>85</xdr:col>
      <xdr:colOff>177800</xdr:colOff>
      <xdr:row>58</xdr:row>
      <xdr:rowOff>5153</xdr:rowOff>
    </xdr:to>
    <xdr:sp macro="" textlink="">
      <xdr:nvSpPr>
        <xdr:cNvPr id="579" name="フローチャート: 判断 578"/>
        <xdr:cNvSpPr/>
      </xdr:nvSpPr>
      <xdr:spPr>
        <a:xfrm>
          <a:off x="16268700" y="984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27709</xdr:rowOff>
    </xdr:from>
    <xdr:to>
      <xdr:col>81</xdr:col>
      <xdr:colOff>50800</xdr:colOff>
      <xdr:row>57</xdr:row>
      <xdr:rowOff>153050</xdr:rowOff>
    </xdr:to>
    <xdr:cxnSp macro="">
      <xdr:nvCxnSpPr>
        <xdr:cNvPr id="580" name="直線コネクタ 579"/>
        <xdr:cNvCxnSpPr/>
      </xdr:nvCxnSpPr>
      <xdr:spPr>
        <a:xfrm>
          <a:off x="14592300" y="9800359"/>
          <a:ext cx="889000" cy="125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70962</xdr:rowOff>
    </xdr:from>
    <xdr:to>
      <xdr:col>81</xdr:col>
      <xdr:colOff>101600</xdr:colOff>
      <xdr:row>58</xdr:row>
      <xdr:rowOff>1112</xdr:rowOff>
    </xdr:to>
    <xdr:sp macro="" textlink="">
      <xdr:nvSpPr>
        <xdr:cNvPr id="581" name="フローチャート: 判断 580"/>
        <xdr:cNvSpPr/>
      </xdr:nvSpPr>
      <xdr:spPr>
        <a:xfrm>
          <a:off x="15430500" y="9843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17639</xdr:rowOff>
    </xdr:from>
    <xdr:ext cx="599010" cy="259045"/>
    <xdr:sp macro="" textlink="">
      <xdr:nvSpPr>
        <xdr:cNvPr id="582" name="テキスト ボックス 581"/>
        <xdr:cNvSpPr txBox="1"/>
      </xdr:nvSpPr>
      <xdr:spPr>
        <a:xfrm>
          <a:off x="15181795" y="9618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27709</xdr:rowOff>
    </xdr:from>
    <xdr:to>
      <xdr:col>76</xdr:col>
      <xdr:colOff>114300</xdr:colOff>
      <xdr:row>57</xdr:row>
      <xdr:rowOff>157354</xdr:rowOff>
    </xdr:to>
    <xdr:cxnSp macro="">
      <xdr:nvCxnSpPr>
        <xdr:cNvPr id="583" name="直線コネクタ 582"/>
        <xdr:cNvCxnSpPr/>
      </xdr:nvCxnSpPr>
      <xdr:spPr>
        <a:xfrm flipV="1">
          <a:off x="13703300" y="9800359"/>
          <a:ext cx="889000" cy="129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85899</xdr:rowOff>
    </xdr:from>
    <xdr:to>
      <xdr:col>76</xdr:col>
      <xdr:colOff>165100</xdr:colOff>
      <xdr:row>58</xdr:row>
      <xdr:rowOff>16049</xdr:rowOff>
    </xdr:to>
    <xdr:sp macro="" textlink="">
      <xdr:nvSpPr>
        <xdr:cNvPr id="584" name="フローチャート: 判断 583"/>
        <xdr:cNvSpPr/>
      </xdr:nvSpPr>
      <xdr:spPr>
        <a:xfrm>
          <a:off x="14541500" y="9858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7176</xdr:rowOff>
    </xdr:from>
    <xdr:ext cx="599010" cy="259045"/>
    <xdr:sp macro="" textlink="">
      <xdr:nvSpPr>
        <xdr:cNvPr id="585" name="テキスト ボックス 584"/>
        <xdr:cNvSpPr txBox="1"/>
      </xdr:nvSpPr>
      <xdr:spPr>
        <a:xfrm>
          <a:off x="14292795" y="9951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23330</xdr:rowOff>
    </xdr:from>
    <xdr:to>
      <xdr:col>71</xdr:col>
      <xdr:colOff>177800</xdr:colOff>
      <xdr:row>57</xdr:row>
      <xdr:rowOff>157354</xdr:rowOff>
    </xdr:to>
    <xdr:cxnSp macro="">
      <xdr:nvCxnSpPr>
        <xdr:cNvPr id="586" name="直線コネクタ 585"/>
        <xdr:cNvCxnSpPr/>
      </xdr:nvCxnSpPr>
      <xdr:spPr>
        <a:xfrm>
          <a:off x="12814300" y="9795980"/>
          <a:ext cx="889000" cy="134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59371</xdr:rowOff>
    </xdr:from>
    <xdr:to>
      <xdr:col>72</xdr:col>
      <xdr:colOff>38100</xdr:colOff>
      <xdr:row>57</xdr:row>
      <xdr:rowOff>160971</xdr:rowOff>
    </xdr:to>
    <xdr:sp macro="" textlink="">
      <xdr:nvSpPr>
        <xdr:cNvPr id="587" name="フローチャート: 判断 586"/>
        <xdr:cNvSpPr/>
      </xdr:nvSpPr>
      <xdr:spPr>
        <a:xfrm>
          <a:off x="13652500" y="9832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6048</xdr:rowOff>
    </xdr:from>
    <xdr:ext cx="599010" cy="259045"/>
    <xdr:sp macro="" textlink="">
      <xdr:nvSpPr>
        <xdr:cNvPr id="588" name="テキスト ボックス 587"/>
        <xdr:cNvSpPr txBox="1"/>
      </xdr:nvSpPr>
      <xdr:spPr>
        <a:xfrm>
          <a:off x="13403795" y="9607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111050</xdr:rowOff>
    </xdr:from>
    <xdr:to>
      <xdr:col>67</xdr:col>
      <xdr:colOff>101600</xdr:colOff>
      <xdr:row>58</xdr:row>
      <xdr:rowOff>41200</xdr:rowOff>
    </xdr:to>
    <xdr:sp macro="" textlink="">
      <xdr:nvSpPr>
        <xdr:cNvPr id="589" name="フローチャート: 判断 588"/>
        <xdr:cNvSpPr/>
      </xdr:nvSpPr>
      <xdr:spPr>
        <a:xfrm>
          <a:off x="12763500" y="988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32327</xdr:rowOff>
    </xdr:from>
    <xdr:ext cx="599010" cy="259045"/>
    <xdr:sp macro="" textlink="">
      <xdr:nvSpPr>
        <xdr:cNvPr id="590" name="テキスト ボックス 589"/>
        <xdr:cNvSpPr txBox="1"/>
      </xdr:nvSpPr>
      <xdr:spPr>
        <a:xfrm>
          <a:off x="12514795" y="9976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94308</xdr:rowOff>
    </xdr:from>
    <xdr:to>
      <xdr:col>85</xdr:col>
      <xdr:colOff>177800</xdr:colOff>
      <xdr:row>58</xdr:row>
      <xdr:rowOff>24458</xdr:rowOff>
    </xdr:to>
    <xdr:sp macro="" textlink="">
      <xdr:nvSpPr>
        <xdr:cNvPr id="596" name="楕円 595"/>
        <xdr:cNvSpPr/>
      </xdr:nvSpPr>
      <xdr:spPr>
        <a:xfrm>
          <a:off x="16268700" y="9866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72735</xdr:rowOff>
    </xdr:from>
    <xdr:ext cx="599010" cy="259045"/>
    <xdr:sp macro="" textlink="">
      <xdr:nvSpPr>
        <xdr:cNvPr id="597" name="教育費該当値テキスト"/>
        <xdr:cNvSpPr txBox="1"/>
      </xdr:nvSpPr>
      <xdr:spPr>
        <a:xfrm>
          <a:off x="16370300" y="9845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102250</xdr:rowOff>
    </xdr:from>
    <xdr:to>
      <xdr:col>81</xdr:col>
      <xdr:colOff>101600</xdr:colOff>
      <xdr:row>58</xdr:row>
      <xdr:rowOff>32400</xdr:rowOff>
    </xdr:to>
    <xdr:sp macro="" textlink="">
      <xdr:nvSpPr>
        <xdr:cNvPr id="598" name="楕円 597"/>
        <xdr:cNvSpPr/>
      </xdr:nvSpPr>
      <xdr:spPr>
        <a:xfrm>
          <a:off x="15430500" y="987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23527</xdr:rowOff>
    </xdr:from>
    <xdr:ext cx="599010" cy="259045"/>
    <xdr:sp macro="" textlink="">
      <xdr:nvSpPr>
        <xdr:cNvPr id="599" name="テキスト ボックス 598"/>
        <xdr:cNvSpPr txBox="1"/>
      </xdr:nvSpPr>
      <xdr:spPr>
        <a:xfrm>
          <a:off x="15181795" y="9967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148359</xdr:rowOff>
    </xdr:from>
    <xdr:to>
      <xdr:col>76</xdr:col>
      <xdr:colOff>165100</xdr:colOff>
      <xdr:row>57</xdr:row>
      <xdr:rowOff>78509</xdr:rowOff>
    </xdr:to>
    <xdr:sp macro="" textlink="">
      <xdr:nvSpPr>
        <xdr:cNvPr id="600" name="楕円 599"/>
        <xdr:cNvSpPr/>
      </xdr:nvSpPr>
      <xdr:spPr>
        <a:xfrm>
          <a:off x="14541500" y="9749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95036</xdr:rowOff>
    </xdr:from>
    <xdr:ext cx="599010" cy="259045"/>
    <xdr:sp macro="" textlink="">
      <xdr:nvSpPr>
        <xdr:cNvPr id="601" name="テキスト ボックス 600"/>
        <xdr:cNvSpPr txBox="1"/>
      </xdr:nvSpPr>
      <xdr:spPr>
        <a:xfrm>
          <a:off x="14292795" y="9524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106554</xdr:rowOff>
    </xdr:from>
    <xdr:to>
      <xdr:col>72</xdr:col>
      <xdr:colOff>38100</xdr:colOff>
      <xdr:row>58</xdr:row>
      <xdr:rowOff>36704</xdr:rowOff>
    </xdr:to>
    <xdr:sp macro="" textlink="">
      <xdr:nvSpPr>
        <xdr:cNvPr id="602" name="楕円 601"/>
        <xdr:cNvSpPr/>
      </xdr:nvSpPr>
      <xdr:spPr>
        <a:xfrm>
          <a:off x="13652500" y="987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27831</xdr:rowOff>
    </xdr:from>
    <xdr:ext cx="599010" cy="259045"/>
    <xdr:sp macro="" textlink="">
      <xdr:nvSpPr>
        <xdr:cNvPr id="603" name="テキスト ボックス 602"/>
        <xdr:cNvSpPr txBox="1"/>
      </xdr:nvSpPr>
      <xdr:spPr>
        <a:xfrm>
          <a:off x="13403795" y="9971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143980</xdr:rowOff>
    </xdr:from>
    <xdr:to>
      <xdr:col>67</xdr:col>
      <xdr:colOff>101600</xdr:colOff>
      <xdr:row>57</xdr:row>
      <xdr:rowOff>74130</xdr:rowOff>
    </xdr:to>
    <xdr:sp macro="" textlink="">
      <xdr:nvSpPr>
        <xdr:cNvPr id="604" name="楕円 603"/>
        <xdr:cNvSpPr/>
      </xdr:nvSpPr>
      <xdr:spPr>
        <a:xfrm>
          <a:off x="12763500" y="974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90657</xdr:rowOff>
    </xdr:from>
    <xdr:ext cx="599010" cy="259045"/>
    <xdr:sp macro="" textlink="">
      <xdr:nvSpPr>
        <xdr:cNvPr id="605" name="テキスト ボックス 604"/>
        <xdr:cNvSpPr txBox="1"/>
      </xdr:nvSpPr>
      <xdr:spPr>
        <a:xfrm>
          <a:off x="12514795" y="9520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9" name="テキスト ボックス 618"/>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1" name="テキスト ボックス 620"/>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3" name="テキスト ボックス 622"/>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5" name="テキスト ボックス 624"/>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7" name="テキスト ボックス 626"/>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75210</xdr:rowOff>
    </xdr:from>
    <xdr:to>
      <xdr:col>85</xdr:col>
      <xdr:colOff>126364</xdr:colOff>
      <xdr:row>79</xdr:row>
      <xdr:rowOff>44450</xdr:rowOff>
    </xdr:to>
    <xdr:cxnSp macro="">
      <xdr:nvCxnSpPr>
        <xdr:cNvPr id="629" name="直線コネクタ 628"/>
        <xdr:cNvCxnSpPr/>
      </xdr:nvCxnSpPr>
      <xdr:spPr>
        <a:xfrm flipV="1">
          <a:off x="16317595" y="12076710"/>
          <a:ext cx="1269" cy="1512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49004</xdr:rowOff>
    </xdr:from>
    <xdr:ext cx="249299" cy="259045"/>
    <xdr:sp macro="" textlink="">
      <xdr:nvSpPr>
        <xdr:cNvPr id="630" name="災害復旧費最小値テキスト"/>
        <xdr:cNvSpPr txBox="1"/>
      </xdr:nvSpPr>
      <xdr:spPr>
        <a:xfrm>
          <a:off x="16370300" y="1359355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1" name="直線コネクタ 630"/>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21887</xdr:rowOff>
    </xdr:from>
    <xdr:ext cx="599010" cy="259045"/>
    <xdr:sp macro="" textlink="">
      <xdr:nvSpPr>
        <xdr:cNvPr id="632" name="災害復旧費最大値テキスト"/>
        <xdr:cNvSpPr txBox="1"/>
      </xdr:nvSpPr>
      <xdr:spPr>
        <a:xfrm>
          <a:off x="16370300" y="11851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793,853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75210</xdr:rowOff>
    </xdr:from>
    <xdr:to>
      <xdr:col>86</xdr:col>
      <xdr:colOff>25400</xdr:colOff>
      <xdr:row>70</xdr:row>
      <xdr:rowOff>75210</xdr:rowOff>
    </xdr:to>
    <xdr:cxnSp macro="">
      <xdr:nvCxnSpPr>
        <xdr:cNvPr id="633" name="直線コネクタ 632"/>
        <xdr:cNvCxnSpPr/>
      </xdr:nvCxnSpPr>
      <xdr:spPr>
        <a:xfrm>
          <a:off x="16230600" y="12076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125493</xdr:rowOff>
    </xdr:from>
    <xdr:to>
      <xdr:col>85</xdr:col>
      <xdr:colOff>127000</xdr:colOff>
      <xdr:row>78</xdr:row>
      <xdr:rowOff>168024</xdr:rowOff>
    </xdr:to>
    <xdr:cxnSp macro="">
      <xdr:nvCxnSpPr>
        <xdr:cNvPr id="634" name="直線コネクタ 633"/>
        <xdr:cNvCxnSpPr/>
      </xdr:nvCxnSpPr>
      <xdr:spPr>
        <a:xfrm>
          <a:off x="15481300" y="13327143"/>
          <a:ext cx="838200" cy="213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137904</xdr:rowOff>
    </xdr:from>
    <xdr:ext cx="534377" cy="259045"/>
    <xdr:sp macro="" textlink="">
      <xdr:nvSpPr>
        <xdr:cNvPr id="635" name="災害復旧費平均値テキスト"/>
        <xdr:cNvSpPr txBox="1"/>
      </xdr:nvSpPr>
      <xdr:spPr>
        <a:xfrm>
          <a:off x="16370300" y="133395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115027</xdr:rowOff>
    </xdr:from>
    <xdr:to>
      <xdr:col>85</xdr:col>
      <xdr:colOff>177800</xdr:colOff>
      <xdr:row>79</xdr:row>
      <xdr:rowOff>45177</xdr:rowOff>
    </xdr:to>
    <xdr:sp macro="" textlink="">
      <xdr:nvSpPr>
        <xdr:cNvPr id="636" name="フローチャート: 判断 635"/>
        <xdr:cNvSpPr/>
      </xdr:nvSpPr>
      <xdr:spPr>
        <a:xfrm>
          <a:off x="16268700" y="13488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125493</xdr:rowOff>
    </xdr:from>
    <xdr:to>
      <xdr:col>81</xdr:col>
      <xdr:colOff>50800</xdr:colOff>
      <xdr:row>78</xdr:row>
      <xdr:rowOff>13258</xdr:rowOff>
    </xdr:to>
    <xdr:cxnSp macro="">
      <xdr:nvCxnSpPr>
        <xdr:cNvPr id="637" name="直線コネクタ 636"/>
        <xdr:cNvCxnSpPr/>
      </xdr:nvCxnSpPr>
      <xdr:spPr>
        <a:xfrm flipV="1">
          <a:off x="14592300" y="13327143"/>
          <a:ext cx="889000" cy="59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117103</xdr:rowOff>
    </xdr:from>
    <xdr:to>
      <xdr:col>81</xdr:col>
      <xdr:colOff>101600</xdr:colOff>
      <xdr:row>79</xdr:row>
      <xdr:rowOff>47253</xdr:rowOff>
    </xdr:to>
    <xdr:sp macro="" textlink="">
      <xdr:nvSpPr>
        <xdr:cNvPr id="638" name="フローチャート: 判断 637"/>
        <xdr:cNvSpPr/>
      </xdr:nvSpPr>
      <xdr:spPr>
        <a:xfrm>
          <a:off x="15430500" y="13490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38380</xdr:rowOff>
    </xdr:from>
    <xdr:ext cx="534377" cy="259045"/>
    <xdr:sp macro="" textlink="">
      <xdr:nvSpPr>
        <xdr:cNvPr id="639" name="テキスト ボックス 638"/>
        <xdr:cNvSpPr txBox="1"/>
      </xdr:nvSpPr>
      <xdr:spPr>
        <a:xfrm>
          <a:off x="15214111" y="13582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13258</xdr:rowOff>
    </xdr:from>
    <xdr:to>
      <xdr:col>76</xdr:col>
      <xdr:colOff>114300</xdr:colOff>
      <xdr:row>78</xdr:row>
      <xdr:rowOff>156983</xdr:rowOff>
    </xdr:to>
    <xdr:cxnSp macro="">
      <xdr:nvCxnSpPr>
        <xdr:cNvPr id="640" name="直線コネクタ 639"/>
        <xdr:cNvCxnSpPr/>
      </xdr:nvCxnSpPr>
      <xdr:spPr>
        <a:xfrm flipV="1">
          <a:off x="13703300" y="13386358"/>
          <a:ext cx="889000" cy="143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115819</xdr:rowOff>
    </xdr:from>
    <xdr:to>
      <xdr:col>76</xdr:col>
      <xdr:colOff>165100</xdr:colOff>
      <xdr:row>79</xdr:row>
      <xdr:rowOff>45969</xdr:rowOff>
    </xdr:to>
    <xdr:sp macro="" textlink="">
      <xdr:nvSpPr>
        <xdr:cNvPr id="641" name="フローチャート: 判断 640"/>
        <xdr:cNvSpPr/>
      </xdr:nvSpPr>
      <xdr:spPr>
        <a:xfrm>
          <a:off x="14541500" y="13488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37096</xdr:rowOff>
    </xdr:from>
    <xdr:ext cx="534377" cy="259045"/>
    <xdr:sp macro="" textlink="">
      <xdr:nvSpPr>
        <xdr:cNvPr id="642" name="テキスト ボックス 641"/>
        <xdr:cNvSpPr txBox="1"/>
      </xdr:nvSpPr>
      <xdr:spPr>
        <a:xfrm>
          <a:off x="14325111" y="13581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156983</xdr:rowOff>
    </xdr:from>
    <xdr:to>
      <xdr:col>71</xdr:col>
      <xdr:colOff>177800</xdr:colOff>
      <xdr:row>79</xdr:row>
      <xdr:rowOff>34358</xdr:rowOff>
    </xdr:to>
    <xdr:cxnSp macro="">
      <xdr:nvCxnSpPr>
        <xdr:cNvPr id="643" name="直線コネクタ 642"/>
        <xdr:cNvCxnSpPr/>
      </xdr:nvCxnSpPr>
      <xdr:spPr>
        <a:xfrm flipV="1">
          <a:off x="12814300" y="13530083"/>
          <a:ext cx="889000" cy="48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131290</xdr:rowOff>
    </xdr:from>
    <xdr:to>
      <xdr:col>72</xdr:col>
      <xdr:colOff>38100</xdr:colOff>
      <xdr:row>79</xdr:row>
      <xdr:rowOff>61440</xdr:rowOff>
    </xdr:to>
    <xdr:sp macro="" textlink="">
      <xdr:nvSpPr>
        <xdr:cNvPr id="644" name="フローチャート: 判断 643"/>
        <xdr:cNvSpPr/>
      </xdr:nvSpPr>
      <xdr:spPr>
        <a:xfrm>
          <a:off x="13652500" y="13504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52567</xdr:rowOff>
    </xdr:from>
    <xdr:ext cx="534377" cy="259045"/>
    <xdr:sp macro="" textlink="">
      <xdr:nvSpPr>
        <xdr:cNvPr id="645" name="テキスト ボックス 644"/>
        <xdr:cNvSpPr txBox="1"/>
      </xdr:nvSpPr>
      <xdr:spPr>
        <a:xfrm>
          <a:off x="13436111" y="13597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133938</xdr:rowOff>
    </xdr:from>
    <xdr:to>
      <xdr:col>67</xdr:col>
      <xdr:colOff>101600</xdr:colOff>
      <xdr:row>79</xdr:row>
      <xdr:rowOff>64088</xdr:rowOff>
    </xdr:to>
    <xdr:sp macro="" textlink="">
      <xdr:nvSpPr>
        <xdr:cNvPr id="646" name="フローチャート: 判断 645"/>
        <xdr:cNvSpPr/>
      </xdr:nvSpPr>
      <xdr:spPr>
        <a:xfrm>
          <a:off x="12763500" y="13507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80615</xdr:rowOff>
    </xdr:from>
    <xdr:ext cx="534377" cy="259045"/>
    <xdr:sp macro="" textlink="">
      <xdr:nvSpPr>
        <xdr:cNvPr id="647" name="テキスト ボックス 646"/>
        <xdr:cNvSpPr txBox="1"/>
      </xdr:nvSpPr>
      <xdr:spPr>
        <a:xfrm>
          <a:off x="12547111" y="13282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117224</xdr:rowOff>
    </xdr:from>
    <xdr:to>
      <xdr:col>85</xdr:col>
      <xdr:colOff>177800</xdr:colOff>
      <xdr:row>79</xdr:row>
      <xdr:rowOff>47374</xdr:rowOff>
    </xdr:to>
    <xdr:sp macro="" textlink="">
      <xdr:nvSpPr>
        <xdr:cNvPr id="653" name="楕円 652"/>
        <xdr:cNvSpPr/>
      </xdr:nvSpPr>
      <xdr:spPr>
        <a:xfrm>
          <a:off x="16268700" y="13490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93455</xdr:rowOff>
    </xdr:from>
    <xdr:ext cx="534377" cy="259045"/>
    <xdr:sp macro="" textlink="">
      <xdr:nvSpPr>
        <xdr:cNvPr id="654" name="災害復旧費該当値テキスト"/>
        <xdr:cNvSpPr txBox="1"/>
      </xdr:nvSpPr>
      <xdr:spPr>
        <a:xfrm>
          <a:off x="16370300" y="13466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74693</xdr:rowOff>
    </xdr:from>
    <xdr:to>
      <xdr:col>81</xdr:col>
      <xdr:colOff>101600</xdr:colOff>
      <xdr:row>78</xdr:row>
      <xdr:rowOff>4843</xdr:rowOff>
    </xdr:to>
    <xdr:sp macro="" textlink="">
      <xdr:nvSpPr>
        <xdr:cNvPr id="655" name="楕円 654"/>
        <xdr:cNvSpPr/>
      </xdr:nvSpPr>
      <xdr:spPr>
        <a:xfrm>
          <a:off x="15430500" y="13276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76</xdr:row>
      <xdr:rowOff>21370</xdr:rowOff>
    </xdr:from>
    <xdr:ext cx="599010" cy="259045"/>
    <xdr:sp macro="" textlink="">
      <xdr:nvSpPr>
        <xdr:cNvPr id="656" name="テキスト ボックス 655"/>
        <xdr:cNvSpPr txBox="1"/>
      </xdr:nvSpPr>
      <xdr:spPr>
        <a:xfrm>
          <a:off x="15181795" y="13051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133908</xdr:rowOff>
    </xdr:from>
    <xdr:to>
      <xdr:col>76</xdr:col>
      <xdr:colOff>165100</xdr:colOff>
      <xdr:row>78</xdr:row>
      <xdr:rowOff>64058</xdr:rowOff>
    </xdr:to>
    <xdr:sp macro="" textlink="">
      <xdr:nvSpPr>
        <xdr:cNvPr id="657" name="楕円 656"/>
        <xdr:cNvSpPr/>
      </xdr:nvSpPr>
      <xdr:spPr>
        <a:xfrm>
          <a:off x="14541500" y="13335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80585</xdr:rowOff>
    </xdr:from>
    <xdr:ext cx="599010" cy="259045"/>
    <xdr:sp macro="" textlink="">
      <xdr:nvSpPr>
        <xdr:cNvPr id="658" name="テキスト ボックス 657"/>
        <xdr:cNvSpPr txBox="1"/>
      </xdr:nvSpPr>
      <xdr:spPr>
        <a:xfrm>
          <a:off x="14292795" y="13110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106183</xdr:rowOff>
    </xdr:from>
    <xdr:to>
      <xdr:col>72</xdr:col>
      <xdr:colOff>38100</xdr:colOff>
      <xdr:row>79</xdr:row>
      <xdr:rowOff>36333</xdr:rowOff>
    </xdr:to>
    <xdr:sp macro="" textlink="">
      <xdr:nvSpPr>
        <xdr:cNvPr id="659" name="楕円 658"/>
        <xdr:cNvSpPr/>
      </xdr:nvSpPr>
      <xdr:spPr>
        <a:xfrm>
          <a:off x="13652500" y="13479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52860</xdr:rowOff>
    </xdr:from>
    <xdr:ext cx="534377" cy="259045"/>
    <xdr:sp macro="" textlink="">
      <xdr:nvSpPr>
        <xdr:cNvPr id="660" name="テキスト ボックス 659"/>
        <xdr:cNvSpPr txBox="1"/>
      </xdr:nvSpPr>
      <xdr:spPr>
        <a:xfrm>
          <a:off x="13436111" y="13254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155008</xdr:rowOff>
    </xdr:from>
    <xdr:to>
      <xdr:col>67</xdr:col>
      <xdr:colOff>101600</xdr:colOff>
      <xdr:row>79</xdr:row>
      <xdr:rowOff>85158</xdr:rowOff>
    </xdr:to>
    <xdr:sp macro="" textlink="">
      <xdr:nvSpPr>
        <xdr:cNvPr id="661" name="楕円 660"/>
        <xdr:cNvSpPr/>
      </xdr:nvSpPr>
      <xdr:spPr>
        <a:xfrm>
          <a:off x="12763500" y="1352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76285</xdr:rowOff>
    </xdr:from>
    <xdr:ext cx="469744" cy="259045"/>
    <xdr:sp macro="" textlink="">
      <xdr:nvSpPr>
        <xdr:cNvPr id="662" name="テキスト ボックス 661"/>
        <xdr:cNvSpPr txBox="1"/>
      </xdr:nvSpPr>
      <xdr:spPr>
        <a:xfrm>
          <a:off x="12579428" y="13620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4" name="テキスト ボックス 673"/>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6" name="テキスト ボックス 675"/>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8" name="テキスト ボックス 677"/>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0" name="テキスト ボックス 679"/>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2" name="テキスト ボックス 681"/>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4" name="テキスト ボックス 683"/>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10446</xdr:rowOff>
    </xdr:from>
    <xdr:to>
      <xdr:col>85</xdr:col>
      <xdr:colOff>126364</xdr:colOff>
      <xdr:row>98</xdr:row>
      <xdr:rowOff>153705</xdr:rowOff>
    </xdr:to>
    <xdr:cxnSp macro="">
      <xdr:nvCxnSpPr>
        <xdr:cNvPr id="686" name="直線コネクタ 685"/>
        <xdr:cNvCxnSpPr/>
      </xdr:nvCxnSpPr>
      <xdr:spPr>
        <a:xfrm flipV="1">
          <a:off x="16317595" y="15440946"/>
          <a:ext cx="1269" cy="1514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157532</xdr:rowOff>
    </xdr:from>
    <xdr:ext cx="534377" cy="259045"/>
    <xdr:sp macro="" textlink="">
      <xdr:nvSpPr>
        <xdr:cNvPr id="687" name="公債費最小値テキスト"/>
        <xdr:cNvSpPr txBox="1"/>
      </xdr:nvSpPr>
      <xdr:spPr>
        <a:xfrm>
          <a:off x="16370300" y="16959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153705</xdr:rowOff>
    </xdr:from>
    <xdr:to>
      <xdr:col>86</xdr:col>
      <xdr:colOff>25400</xdr:colOff>
      <xdr:row>98</xdr:row>
      <xdr:rowOff>153705</xdr:rowOff>
    </xdr:to>
    <xdr:cxnSp macro="">
      <xdr:nvCxnSpPr>
        <xdr:cNvPr id="688" name="直線コネクタ 687"/>
        <xdr:cNvCxnSpPr/>
      </xdr:nvCxnSpPr>
      <xdr:spPr>
        <a:xfrm>
          <a:off x="16230600" y="16955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128573</xdr:rowOff>
    </xdr:from>
    <xdr:ext cx="599010" cy="259045"/>
    <xdr:sp macro="" textlink="">
      <xdr:nvSpPr>
        <xdr:cNvPr id="689" name="公債費最大値テキスト"/>
        <xdr:cNvSpPr txBox="1"/>
      </xdr:nvSpPr>
      <xdr:spPr>
        <a:xfrm>
          <a:off x="16370300" y="15216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827,850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10446</xdr:rowOff>
    </xdr:from>
    <xdr:to>
      <xdr:col>86</xdr:col>
      <xdr:colOff>25400</xdr:colOff>
      <xdr:row>90</xdr:row>
      <xdr:rowOff>10446</xdr:rowOff>
    </xdr:to>
    <xdr:cxnSp macro="">
      <xdr:nvCxnSpPr>
        <xdr:cNvPr id="690" name="直線コネクタ 689"/>
        <xdr:cNvCxnSpPr/>
      </xdr:nvCxnSpPr>
      <xdr:spPr>
        <a:xfrm>
          <a:off x="16230600" y="15440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95061</xdr:rowOff>
    </xdr:from>
    <xdr:to>
      <xdr:col>85</xdr:col>
      <xdr:colOff>127000</xdr:colOff>
      <xdr:row>97</xdr:row>
      <xdr:rowOff>113491</xdr:rowOff>
    </xdr:to>
    <xdr:cxnSp macro="">
      <xdr:nvCxnSpPr>
        <xdr:cNvPr id="691" name="直線コネクタ 690"/>
        <xdr:cNvCxnSpPr/>
      </xdr:nvCxnSpPr>
      <xdr:spPr>
        <a:xfrm>
          <a:off x="15481300" y="16725711"/>
          <a:ext cx="838200" cy="18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33456</xdr:rowOff>
    </xdr:from>
    <xdr:ext cx="599010" cy="259045"/>
    <xdr:sp macro="" textlink="">
      <xdr:nvSpPr>
        <xdr:cNvPr id="692" name="公債費平均値テキスト"/>
        <xdr:cNvSpPr txBox="1"/>
      </xdr:nvSpPr>
      <xdr:spPr>
        <a:xfrm>
          <a:off x="16370300" y="16492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10579</xdr:rowOff>
    </xdr:from>
    <xdr:to>
      <xdr:col>85</xdr:col>
      <xdr:colOff>177800</xdr:colOff>
      <xdr:row>97</xdr:row>
      <xdr:rowOff>112179</xdr:rowOff>
    </xdr:to>
    <xdr:sp macro="" textlink="">
      <xdr:nvSpPr>
        <xdr:cNvPr id="693" name="フローチャート: 判断 692"/>
        <xdr:cNvSpPr/>
      </xdr:nvSpPr>
      <xdr:spPr>
        <a:xfrm>
          <a:off x="16268700" y="1664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95061</xdr:rowOff>
    </xdr:from>
    <xdr:to>
      <xdr:col>81</xdr:col>
      <xdr:colOff>50800</xdr:colOff>
      <xdr:row>97</xdr:row>
      <xdr:rowOff>134513</xdr:rowOff>
    </xdr:to>
    <xdr:cxnSp macro="">
      <xdr:nvCxnSpPr>
        <xdr:cNvPr id="694" name="直線コネクタ 693"/>
        <xdr:cNvCxnSpPr/>
      </xdr:nvCxnSpPr>
      <xdr:spPr>
        <a:xfrm flipV="1">
          <a:off x="14592300" y="16725711"/>
          <a:ext cx="889000" cy="39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36629</xdr:rowOff>
    </xdr:from>
    <xdr:to>
      <xdr:col>81</xdr:col>
      <xdr:colOff>101600</xdr:colOff>
      <xdr:row>97</xdr:row>
      <xdr:rowOff>138229</xdr:rowOff>
    </xdr:to>
    <xdr:sp macro="" textlink="">
      <xdr:nvSpPr>
        <xdr:cNvPr id="695" name="フローチャート: 判断 694"/>
        <xdr:cNvSpPr/>
      </xdr:nvSpPr>
      <xdr:spPr>
        <a:xfrm>
          <a:off x="15430500" y="1666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154756</xdr:rowOff>
    </xdr:from>
    <xdr:ext cx="599010" cy="259045"/>
    <xdr:sp macro="" textlink="">
      <xdr:nvSpPr>
        <xdr:cNvPr id="696" name="テキスト ボックス 695"/>
        <xdr:cNvSpPr txBox="1"/>
      </xdr:nvSpPr>
      <xdr:spPr>
        <a:xfrm>
          <a:off x="15181795" y="16442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134513</xdr:rowOff>
    </xdr:from>
    <xdr:to>
      <xdr:col>76</xdr:col>
      <xdr:colOff>114300</xdr:colOff>
      <xdr:row>97</xdr:row>
      <xdr:rowOff>157108</xdr:rowOff>
    </xdr:to>
    <xdr:cxnSp macro="">
      <xdr:nvCxnSpPr>
        <xdr:cNvPr id="697" name="直線コネクタ 696"/>
        <xdr:cNvCxnSpPr/>
      </xdr:nvCxnSpPr>
      <xdr:spPr>
        <a:xfrm flipV="1">
          <a:off x="13703300" y="16765163"/>
          <a:ext cx="889000" cy="22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46146</xdr:rowOff>
    </xdr:from>
    <xdr:to>
      <xdr:col>76</xdr:col>
      <xdr:colOff>165100</xdr:colOff>
      <xdr:row>97</xdr:row>
      <xdr:rowOff>147746</xdr:rowOff>
    </xdr:to>
    <xdr:sp macro="" textlink="">
      <xdr:nvSpPr>
        <xdr:cNvPr id="698" name="フローチャート: 判断 697"/>
        <xdr:cNvSpPr/>
      </xdr:nvSpPr>
      <xdr:spPr>
        <a:xfrm>
          <a:off x="14541500" y="1667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164273</xdr:rowOff>
    </xdr:from>
    <xdr:ext cx="599010" cy="259045"/>
    <xdr:sp macro="" textlink="">
      <xdr:nvSpPr>
        <xdr:cNvPr id="699" name="テキスト ボックス 698"/>
        <xdr:cNvSpPr txBox="1"/>
      </xdr:nvSpPr>
      <xdr:spPr>
        <a:xfrm>
          <a:off x="14292795" y="16452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156891</xdr:rowOff>
    </xdr:from>
    <xdr:to>
      <xdr:col>71</xdr:col>
      <xdr:colOff>177800</xdr:colOff>
      <xdr:row>97</xdr:row>
      <xdr:rowOff>157108</xdr:rowOff>
    </xdr:to>
    <xdr:cxnSp macro="">
      <xdr:nvCxnSpPr>
        <xdr:cNvPr id="700" name="直線コネクタ 699"/>
        <xdr:cNvCxnSpPr/>
      </xdr:nvCxnSpPr>
      <xdr:spPr>
        <a:xfrm>
          <a:off x="12814300" y="16787541"/>
          <a:ext cx="889000" cy="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20718</xdr:rowOff>
    </xdr:from>
    <xdr:to>
      <xdr:col>72</xdr:col>
      <xdr:colOff>38100</xdr:colOff>
      <xdr:row>97</xdr:row>
      <xdr:rowOff>122318</xdr:rowOff>
    </xdr:to>
    <xdr:sp macro="" textlink="">
      <xdr:nvSpPr>
        <xdr:cNvPr id="701" name="フローチャート: 判断 700"/>
        <xdr:cNvSpPr/>
      </xdr:nvSpPr>
      <xdr:spPr>
        <a:xfrm>
          <a:off x="13652500" y="16651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138845</xdr:rowOff>
    </xdr:from>
    <xdr:ext cx="599010" cy="259045"/>
    <xdr:sp macro="" textlink="">
      <xdr:nvSpPr>
        <xdr:cNvPr id="702" name="テキスト ボックス 701"/>
        <xdr:cNvSpPr txBox="1"/>
      </xdr:nvSpPr>
      <xdr:spPr>
        <a:xfrm>
          <a:off x="13403795" y="16426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42956</xdr:rowOff>
    </xdr:from>
    <xdr:to>
      <xdr:col>67</xdr:col>
      <xdr:colOff>101600</xdr:colOff>
      <xdr:row>97</xdr:row>
      <xdr:rowOff>144556</xdr:rowOff>
    </xdr:to>
    <xdr:sp macro="" textlink="">
      <xdr:nvSpPr>
        <xdr:cNvPr id="703" name="フローチャート: 判断 702"/>
        <xdr:cNvSpPr/>
      </xdr:nvSpPr>
      <xdr:spPr>
        <a:xfrm>
          <a:off x="12763500" y="16673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161083</xdr:rowOff>
    </xdr:from>
    <xdr:ext cx="599010" cy="259045"/>
    <xdr:sp macro="" textlink="">
      <xdr:nvSpPr>
        <xdr:cNvPr id="704" name="テキスト ボックス 703"/>
        <xdr:cNvSpPr txBox="1"/>
      </xdr:nvSpPr>
      <xdr:spPr>
        <a:xfrm>
          <a:off x="12514795" y="16448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62691</xdr:rowOff>
    </xdr:from>
    <xdr:to>
      <xdr:col>85</xdr:col>
      <xdr:colOff>177800</xdr:colOff>
      <xdr:row>97</xdr:row>
      <xdr:rowOff>164291</xdr:rowOff>
    </xdr:to>
    <xdr:sp macro="" textlink="">
      <xdr:nvSpPr>
        <xdr:cNvPr id="710" name="楕円 709"/>
        <xdr:cNvSpPr/>
      </xdr:nvSpPr>
      <xdr:spPr>
        <a:xfrm>
          <a:off x="16268700" y="16693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41118</xdr:rowOff>
    </xdr:from>
    <xdr:ext cx="599010" cy="259045"/>
    <xdr:sp macro="" textlink="">
      <xdr:nvSpPr>
        <xdr:cNvPr id="711" name="公債費該当値テキスト"/>
        <xdr:cNvSpPr txBox="1"/>
      </xdr:nvSpPr>
      <xdr:spPr>
        <a:xfrm>
          <a:off x="16370300" y="16671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44261</xdr:rowOff>
    </xdr:from>
    <xdr:to>
      <xdr:col>81</xdr:col>
      <xdr:colOff>101600</xdr:colOff>
      <xdr:row>97</xdr:row>
      <xdr:rowOff>145861</xdr:rowOff>
    </xdr:to>
    <xdr:sp macro="" textlink="">
      <xdr:nvSpPr>
        <xdr:cNvPr id="712" name="楕円 711"/>
        <xdr:cNvSpPr/>
      </xdr:nvSpPr>
      <xdr:spPr>
        <a:xfrm>
          <a:off x="15430500" y="16674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136988</xdr:rowOff>
    </xdr:from>
    <xdr:ext cx="599010" cy="259045"/>
    <xdr:sp macro="" textlink="">
      <xdr:nvSpPr>
        <xdr:cNvPr id="713" name="テキスト ボックス 712"/>
        <xdr:cNvSpPr txBox="1"/>
      </xdr:nvSpPr>
      <xdr:spPr>
        <a:xfrm>
          <a:off x="15181795" y="16767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83713</xdr:rowOff>
    </xdr:from>
    <xdr:to>
      <xdr:col>76</xdr:col>
      <xdr:colOff>165100</xdr:colOff>
      <xdr:row>98</xdr:row>
      <xdr:rowOff>13863</xdr:rowOff>
    </xdr:to>
    <xdr:sp macro="" textlink="">
      <xdr:nvSpPr>
        <xdr:cNvPr id="714" name="楕円 713"/>
        <xdr:cNvSpPr/>
      </xdr:nvSpPr>
      <xdr:spPr>
        <a:xfrm>
          <a:off x="14541500" y="16714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4990</xdr:rowOff>
    </xdr:from>
    <xdr:ext cx="599010" cy="259045"/>
    <xdr:sp macro="" textlink="">
      <xdr:nvSpPr>
        <xdr:cNvPr id="715" name="テキスト ボックス 714"/>
        <xdr:cNvSpPr txBox="1"/>
      </xdr:nvSpPr>
      <xdr:spPr>
        <a:xfrm>
          <a:off x="14292795" y="16807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106308</xdr:rowOff>
    </xdr:from>
    <xdr:to>
      <xdr:col>72</xdr:col>
      <xdr:colOff>38100</xdr:colOff>
      <xdr:row>98</xdr:row>
      <xdr:rowOff>36458</xdr:rowOff>
    </xdr:to>
    <xdr:sp macro="" textlink="">
      <xdr:nvSpPr>
        <xdr:cNvPr id="716" name="楕円 715"/>
        <xdr:cNvSpPr/>
      </xdr:nvSpPr>
      <xdr:spPr>
        <a:xfrm>
          <a:off x="13652500" y="16736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27585</xdr:rowOff>
    </xdr:from>
    <xdr:ext cx="599010" cy="259045"/>
    <xdr:sp macro="" textlink="">
      <xdr:nvSpPr>
        <xdr:cNvPr id="717" name="テキスト ボックス 716"/>
        <xdr:cNvSpPr txBox="1"/>
      </xdr:nvSpPr>
      <xdr:spPr>
        <a:xfrm>
          <a:off x="13403795" y="16829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106091</xdr:rowOff>
    </xdr:from>
    <xdr:to>
      <xdr:col>67</xdr:col>
      <xdr:colOff>101600</xdr:colOff>
      <xdr:row>98</xdr:row>
      <xdr:rowOff>36241</xdr:rowOff>
    </xdr:to>
    <xdr:sp macro="" textlink="">
      <xdr:nvSpPr>
        <xdr:cNvPr id="718" name="楕円 717"/>
        <xdr:cNvSpPr/>
      </xdr:nvSpPr>
      <xdr:spPr>
        <a:xfrm>
          <a:off x="12763500" y="16736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98</xdr:row>
      <xdr:rowOff>27368</xdr:rowOff>
    </xdr:from>
    <xdr:ext cx="599010" cy="259045"/>
    <xdr:sp macro="" textlink="">
      <xdr:nvSpPr>
        <xdr:cNvPr id="719" name="テキスト ボックス 718"/>
        <xdr:cNvSpPr txBox="1"/>
      </xdr:nvSpPr>
      <xdr:spPr>
        <a:xfrm>
          <a:off x="12514795" y="16829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0" name="直線コネクタ 729"/>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1" name="テキスト ボックス 730"/>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2" name="直線コネクタ 731"/>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3" name="テキスト ボックス 732"/>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4" name="直線コネクタ 733"/>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5" name="テキスト ボックス 734"/>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6" name="直線コネクタ 735"/>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7" name="テキスト ボックス 736"/>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4117</xdr:rowOff>
    </xdr:from>
    <xdr:to>
      <xdr:col>116</xdr:col>
      <xdr:colOff>62864</xdr:colOff>
      <xdr:row>38</xdr:row>
      <xdr:rowOff>139700</xdr:rowOff>
    </xdr:to>
    <xdr:cxnSp macro="">
      <xdr:nvCxnSpPr>
        <xdr:cNvPr id="741" name="直線コネクタ 740"/>
        <xdr:cNvCxnSpPr/>
      </xdr:nvCxnSpPr>
      <xdr:spPr>
        <a:xfrm flipV="1">
          <a:off x="22159595" y="5319067"/>
          <a:ext cx="1269" cy="1335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2349</xdr:rowOff>
    </xdr:from>
    <xdr:ext cx="249299" cy="259045"/>
    <xdr:sp macro="" textlink="">
      <xdr:nvSpPr>
        <xdr:cNvPr id="742" name="諸支出金最小値テキスト"/>
        <xdr:cNvSpPr txBox="1"/>
      </xdr:nvSpPr>
      <xdr:spPr>
        <a:xfrm>
          <a:off x="22212300" y="66888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3" name="直線コネクタ 742"/>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122244</xdr:rowOff>
    </xdr:from>
    <xdr:ext cx="534377" cy="259045"/>
    <xdr:sp macro="" textlink="">
      <xdr:nvSpPr>
        <xdr:cNvPr id="744" name="諸支出金最大値テキスト"/>
        <xdr:cNvSpPr txBox="1"/>
      </xdr:nvSpPr>
      <xdr:spPr>
        <a:xfrm>
          <a:off x="22212300" y="5094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58,431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4117</xdr:rowOff>
    </xdr:from>
    <xdr:to>
      <xdr:col>116</xdr:col>
      <xdr:colOff>152400</xdr:colOff>
      <xdr:row>31</xdr:row>
      <xdr:rowOff>4117</xdr:rowOff>
    </xdr:to>
    <xdr:cxnSp macro="">
      <xdr:nvCxnSpPr>
        <xdr:cNvPr id="745" name="直線コネクタ 744"/>
        <xdr:cNvCxnSpPr/>
      </xdr:nvCxnSpPr>
      <xdr:spPr>
        <a:xfrm>
          <a:off x="22072600" y="5319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6" name="直線コネクタ 745"/>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91249</xdr:rowOff>
    </xdr:from>
    <xdr:ext cx="378565" cy="259045"/>
    <xdr:sp macro="" textlink="">
      <xdr:nvSpPr>
        <xdr:cNvPr id="747" name="諸支出金平均値テキスト"/>
        <xdr:cNvSpPr txBox="1"/>
      </xdr:nvSpPr>
      <xdr:spPr>
        <a:xfrm>
          <a:off x="22212300" y="643489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68372</xdr:rowOff>
    </xdr:from>
    <xdr:to>
      <xdr:col>116</xdr:col>
      <xdr:colOff>114300</xdr:colOff>
      <xdr:row>38</xdr:row>
      <xdr:rowOff>169972</xdr:rowOff>
    </xdr:to>
    <xdr:sp macro="" textlink="">
      <xdr:nvSpPr>
        <xdr:cNvPr id="748" name="フローチャート: 判断 747"/>
        <xdr:cNvSpPr/>
      </xdr:nvSpPr>
      <xdr:spPr>
        <a:xfrm>
          <a:off x="22110700" y="658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9" name="直線コネクタ 748"/>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72989</xdr:rowOff>
    </xdr:from>
    <xdr:to>
      <xdr:col>112</xdr:col>
      <xdr:colOff>38100</xdr:colOff>
      <xdr:row>39</xdr:row>
      <xdr:rowOff>3139</xdr:rowOff>
    </xdr:to>
    <xdr:sp macro="" textlink="">
      <xdr:nvSpPr>
        <xdr:cNvPr id="750" name="フローチャート: 判断 749"/>
        <xdr:cNvSpPr/>
      </xdr:nvSpPr>
      <xdr:spPr>
        <a:xfrm>
          <a:off x="21272500" y="6588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19666</xdr:rowOff>
    </xdr:from>
    <xdr:ext cx="378565" cy="259045"/>
    <xdr:sp macro="" textlink="">
      <xdr:nvSpPr>
        <xdr:cNvPr id="751" name="テキスト ボックス 750"/>
        <xdr:cNvSpPr txBox="1"/>
      </xdr:nvSpPr>
      <xdr:spPr>
        <a:xfrm>
          <a:off x="21134017" y="63633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2" name="直線コネクタ 751"/>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61696</xdr:rowOff>
    </xdr:from>
    <xdr:to>
      <xdr:col>107</xdr:col>
      <xdr:colOff>101600</xdr:colOff>
      <xdr:row>38</xdr:row>
      <xdr:rowOff>163296</xdr:rowOff>
    </xdr:to>
    <xdr:sp macro="" textlink="">
      <xdr:nvSpPr>
        <xdr:cNvPr id="753" name="フローチャート: 判断 752"/>
        <xdr:cNvSpPr/>
      </xdr:nvSpPr>
      <xdr:spPr>
        <a:xfrm>
          <a:off x="20383500" y="657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8374</xdr:rowOff>
    </xdr:from>
    <xdr:ext cx="469744" cy="259045"/>
    <xdr:sp macro="" textlink="">
      <xdr:nvSpPr>
        <xdr:cNvPr id="754" name="テキスト ボックス 753"/>
        <xdr:cNvSpPr txBox="1"/>
      </xdr:nvSpPr>
      <xdr:spPr>
        <a:xfrm>
          <a:off x="20199428" y="6352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5" name="直線コネクタ 754"/>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72784</xdr:rowOff>
    </xdr:from>
    <xdr:to>
      <xdr:col>102</xdr:col>
      <xdr:colOff>165100</xdr:colOff>
      <xdr:row>39</xdr:row>
      <xdr:rowOff>2934</xdr:rowOff>
    </xdr:to>
    <xdr:sp macro="" textlink="">
      <xdr:nvSpPr>
        <xdr:cNvPr id="756" name="フローチャート: 判断 755"/>
        <xdr:cNvSpPr/>
      </xdr:nvSpPr>
      <xdr:spPr>
        <a:xfrm>
          <a:off x="19494500" y="6587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19461</xdr:rowOff>
    </xdr:from>
    <xdr:ext cx="378565" cy="259045"/>
    <xdr:sp macro="" textlink="">
      <xdr:nvSpPr>
        <xdr:cNvPr id="757" name="テキスト ボックス 756"/>
        <xdr:cNvSpPr txBox="1"/>
      </xdr:nvSpPr>
      <xdr:spPr>
        <a:xfrm>
          <a:off x="19356017" y="63631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85585</xdr:rowOff>
    </xdr:from>
    <xdr:to>
      <xdr:col>98</xdr:col>
      <xdr:colOff>38100</xdr:colOff>
      <xdr:row>38</xdr:row>
      <xdr:rowOff>15735</xdr:rowOff>
    </xdr:to>
    <xdr:sp macro="" textlink="">
      <xdr:nvSpPr>
        <xdr:cNvPr id="758" name="フローチャート: 判断 757"/>
        <xdr:cNvSpPr/>
      </xdr:nvSpPr>
      <xdr:spPr>
        <a:xfrm>
          <a:off x="18605500" y="6429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32262</xdr:rowOff>
    </xdr:from>
    <xdr:ext cx="469744" cy="259045"/>
    <xdr:sp macro="" textlink="">
      <xdr:nvSpPr>
        <xdr:cNvPr id="759" name="テキスト ボックス 758"/>
        <xdr:cNvSpPr txBox="1"/>
      </xdr:nvSpPr>
      <xdr:spPr>
        <a:xfrm>
          <a:off x="18421428" y="6204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5" name="楕円 764"/>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46799</xdr:rowOff>
    </xdr:from>
    <xdr:ext cx="249299" cy="259045"/>
    <xdr:sp macro="" textlink="">
      <xdr:nvSpPr>
        <xdr:cNvPr id="766" name="諸支出金該当値テキスト"/>
        <xdr:cNvSpPr txBox="1"/>
      </xdr:nvSpPr>
      <xdr:spPr>
        <a:xfrm>
          <a:off x="22212300" y="65618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7" name="楕円 766"/>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8" name="テキスト ボックス 767"/>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9" name="楕円 768"/>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0" name="テキスト ボックス 769"/>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1" name="楕円 770"/>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2" name="テキスト ボックス 771"/>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3" name="楕円 772"/>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4" name="テキスト ボックス 773"/>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東日本大震災及び原発事故からの復興事業に係る事業増により農林水産業費について、類似団体の平均額を大きく上回っているが、今後も</a:t>
          </a:r>
          <a:r>
            <a:rPr lang="ja-JP" altLang="en-US" sz="1100" b="0" i="0" baseline="0">
              <a:solidFill>
                <a:schemeClr val="dk1"/>
              </a:solidFill>
              <a:effectLst/>
              <a:latin typeface="+mn-lt"/>
              <a:ea typeface="+mn-ea"/>
              <a:cs typeface="+mn-cs"/>
            </a:rPr>
            <a:t>数</a:t>
          </a:r>
          <a:r>
            <a:rPr lang="ja-JP" altLang="ja-JP" sz="1100" b="0" i="0" baseline="0">
              <a:solidFill>
                <a:schemeClr val="dk1"/>
              </a:solidFill>
              <a:effectLst/>
              <a:latin typeface="+mn-lt"/>
              <a:ea typeface="+mn-ea"/>
              <a:cs typeface="+mn-cs"/>
            </a:rPr>
            <a:t>年程度は高水準で推移する見込みである。</a:t>
          </a:r>
          <a:endParaRPr lang="ja-JP" altLang="ja-JP" sz="1400">
            <a:effectLst/>
          </a:endParaRPr>
        </a:p>
        <a:p>
          <a:pPr rtl="0"/>
          <a:r>
            <a:rPr lang="ja-JP" altLang="ja-JP" sz="1100" b="0" i="0" baseline="0">
              <a:solidFill>
                <a:schemeClr val="dk1"/>
              </a:solidFill>
              <a:effectLst/>
              <a:latin typeface="+mn-lt"/>
              <a:ea typeface="+mn-ea"/>
              <a:cs typeface="+mn-cs"/>
            </a:rPr>
            <a:t>民生費についても類似団体の平均額を大きく上回っているが、復興事業にかかる事業費のため、次年度以降も同程度で推移していく見込みである。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災害復旧事業費は令和元年に発生した台風被害による復旧が完了したことで大きく減となり、類似団体の平均値並となった。</a:t>
          </a:r>
          <a:endParaRPr lang="ja-JP" altLang="ja-JP" sz="1400">
            <a:effectLst/>
          </a:endParaRPr>
        </a:p>
        <a:p>
          <a:pPr rtl="0"/>
          <a:r>
            <a:rPr lang="ja-JP" altLang="ja-JP" sz="1100" b="0" i="0" baseline="0">
              <a:solidFill>
                <a:schemeClr val="dk1"/>
              </a:solidFill>
              <a:effectLst/>
              <a:latin typeface="+mn-lt"/>
              <a:ea typeface="+mn-ea"/>
              <a:cs typeface="+mn-cs"/>
            </a:rPr>
            <a:t>今後の人口は長期避難の影響により大きく変動することが想定されるため、復興計画等の着実な実施と併せて、より健全な財政をめざしていく。</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福島県葛尾村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ja-JP" sz="1100" b="0" i="0" baseline="0">
              <a:solidFill>
                <a:schemeClr val="dk1"/>
              </a:solidFill>
              <a:effectLst/>
              <a:latin typeface="+mn-lt"/>
              <a:ea typeface="+mn-ea"/>
              <a:cs typeface="+mn-cs"/>
            </a:rPr>
            <a:t>財政調整基金は、標準財政規模の１０</a:t>
          </a:r>
          <a:r>
            <a:rPr lang="en-US" altLang="ja-JP"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を大きく上回っており、不測の事態に対応できる備えが整っている。</a:t>
          </a:r>
          <a:endParaRPr lang="ja-JP" altLang="ja-JP" sz="1400">
            <a:effectLst/>
          </a:endParaRPr>
        </a:p>
        <a:p>
          <a:pPr rtl="0"/>
          <a:r>
            <a:rPr lang="ja-JP" altLang="ja-JP" sz="1100" b="0" i="0" baseline="0">
              <a:solidFill>
                <a:schemeClr val="dk1"/>
              </a:solidFill>
              <a:effectLst/>
              <a:latin typeface="+mn-lt"/>
              <a:ea typeface="+mn-ea"/>
              <a:cs typeface="+mn-cs"/>
            </a:rPr>
            <a:t>実質収支比率は増加し、望ましいとされるおおむね３</a:t>
          </a:r>
          <a:r>
            <a:rPr lang="en-US" altLang="ja-JP"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～５％程度を大きく超えているが、財政規模が小さいことから増減が激しい結果となっている。今後は１５％前後で推移するよう努める。</a:t>
          </a:r>
          <a:endParaRPr lang="ja-JP" altLang="ja-JP" sz="1400">
            <a:effectLst/>
          </a:endParaRPr>
        </a:p>
        <a:p>
          <a:pPr rtl="0"/>
          <a:r>
            <a:rPr lang="ja-JP" altLang="ja-JP" sz="1100" b="0" i="0" baseline="0">
              <a:solidFill>
                <a:schemeClr val="dk1"/>
              </a:solidFill>
              <a:effectLst/>
              <a:latin typeface="+mn-lt"/>
              <a:ea typeface="+mn-ea"/>
              <a:cs typeface="+mn-cs"/>
            </a:rPr>
            <a:t>実質単年度収支については、震災復興特別交付税及び国県補助金等により１７．３３ポイント減少したが、財政規模が小さいことから増減が激しい結果となっている。今後も引き続き財政の安定化に努める。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福島県葛尾村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ja-JP" sz="1100" b="0" i="0" baseline="0">
              <a:solidFill>
                <a:schemeClr val="dk1"/>
              </a:solidFill>
              <a:effectLst/>
              <a:latin typeface="+mn-lt"/>
              <a:ea typeface="+mn-ea"/>
              <a:cs typeface="+mn-cs"/>
            </a:rPr>
            <a:t>普通会計及び特別会計においても赤字は生じていない。</a:t>
          </a:r>
          <a:endParaRPr lang="ja-JP" altLang="ja-JP" sz="1400">
            <a:effectLst/>
          </a:endParaRPr>
        </a:p>
        <a:p>
          <a:pPr rtl="0"/>
          <a:r>
            <a:rPr lang="ja-JP" altLang="ja-JP" sz="1100" b="0" i="0" baseline="0">
              <a:solidFill>
                <a:schemeClr val="dk1"/>
              </a:solidFill>
              <a:effectLst/>
              <a:latin typeface="+mn-lt"/>
              <a:ea typeface="+mn-ea"/>
              <a:cs typeface="+mn-cs"/>
            </a:rPr>
            <a:t>今後も赤字に転じることのないよう、財政の健全性を確保していく。</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election activeCell="AC6" sqref="AC6:AL8"/>
    </sheetView>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379" t="s">
        <v>81</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81"/>
      <c r="DK1" s="181"/>
      <c r="DL1" s="181"/>
      <c r="DM1" s="181"/>
      <c r="DN1" s="181"/>
      <c r="DO1" s="181"/>
    </row>
    <row r="2" spans="1:119" ht="24.75" thickBot="1" x14ac:dyDescent="0.2">
      <c r="B2" s="182" t="s">
        <v>82</v>
      </c>
      <c r="C2" s="182"/>
      <c r="D2" s="183"/>
    </row>
    <row r="3" spans="1:119" ht="18.75" customHeight="1" thickBot="1" x14ac:dyDescent="0.2">
      <c r="A3" s="181"/>
      <c r="B3" s="380" t="s">
        <v>83</v>
      </c>
      <c r="C3" s="381"/>
      <c r="D3" s="381"/>
      <c r="E3" s="382"/>
      <c r="F3" s="382"/>
      <c r="G3" s="382"/>
      <c r="H3" s="382"/>
      <c r="I3" s="382"/>
      <c r="J3" s="382"/>
      <c r="K3" s="382"/>
      <c r="L3" s="382" t="s">
        <v>84</v>
      </c>
      <c r="M3" s="382"/>
      <c r="N3" s="382"/>
      <c r="O3" s="382"/>
      <c r="P3" s="382"/>
      <c r="Q3" s="382"/>
      <c r="R3" s="389"/>
      <c r="S3" s="389"/>
      <c r="T3" s="389"/>
      <c r="U3" s="389"/>
      <c r="V3" s="390"/>
      <c r="W3" s="364" t="s">
        <v>85</v>
      </c>
      <c r="X3" s="365"/>
      <c r="Y3" s="365"/>
      <c r="Z3" s="365"/>
      <c r="AA3" s="365"/>
      <c r="AB3" s="381"/>
      <c r="AC3" s="389" t="s">
        <v>86</v>
      </c>
      <c r="AD3" s="365"/>
      <c r="AE3" s="365"/>
      <c r="AF3" s="365"/>
      <c r="AG3" s="365"/>
      <c r="AH3" s="365"/>
      <c r="AI3" s="365"/>
      <c r="AJ3" s="365"/>
      <c r="AK3" s="365"/>
      <c r="AL3" s="366"/>
      <c r="AM3" s="364" t="s">
        <v>87</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88</v>
      </c>
      <c r="BO3" s="365"/>
      <c r="BP3" s="365"/>
      <c r="BQ3" s="365"/>
      <c r="BR3" s="365"/>
      <c r="BS3" s="365"/>
      <c r="BT3" s="365"/>
      <c r="BU3" s="366"/>
      <c r="BV3" s="364" t="s">
        <v>89</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90</v>
      </c>
      <c r="CU3" s="365"/>
      <c r="CV3" s="365"/>
      <c r="CW3" s="365"/>
      <c r="CX3" s="365"/>
      <c r="CY3" s="365"/>
      <c r="CZ3" s="365"/>
      <c r="DA3" s="366"/>
      <c r="DB3" s="364" t="s">
        <v>91</v>
      </c>
      <c r="DC3" s="365"/>
      <c r="DD3" s="365"/>
      <c r="DE3" s="365"/>
      <c r="DF3" s="365"/>
      <c r="DG3" s="365"/>
      <c r="DH3" s="365"/>
      <c r="DI3" s="366"/>
    </row>
    <row r="4" spans="1:119" ht="18.75" customHeight="1" x14ac:dyDescent="0.15">
      <c r="A4" s="181"/>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92</v>
      </c>
      <c r="AZ4" s="368"/>
      <c r="BA4" s="368"/>
      <c r="BB4" s="368"/>
      <c r="BC4" s="368"/>
      <c r="BD4" s="368"/>
      <c r="BE4" s="368"/>
      <c r="BF4" s="368"/>
      <c r="BG4" s="368"/>
      <c r="BH4" s="368"/>
      <c r="BI4" s="368"/>
      <c r="BJ4" s="368"/>
      <c r="BK4" s="368"/>
      <c r="BL4" s="368"/>
      <c r="BM4" s="369"/>
      <c r="BN4" s="370">
        <v>6736584</v>
      </c>
      <c r="BO4" s="371"/>
      <c r="BP4" s="371"/>
      <c r="BQ4" s="371"/>
      <c r="BR4" s="371"/>
      <c r="BS4" s="371"/>
      <c r="BT4" s="371"/>
      <c r="BU4" s="372"/>
      <c r="BV4" s="370">
        <v>5215803</v>
      </c>
      <c r="BW4" s="371"/>
      <c r="BX4" s="371"/>
      <c r="BY4" s="371"/>
      <c r="BZ4" s="371"/>
      <c r="CA4" s="371"/>
      <c r="CB4" s="371"/>
      <c r="CC4" s="372"/>
      <c r="CD4" s="373" t="s">
        <v>93</v>
      </c>
      <c r="CE4" s="374"/>
      <c r="CF4" s="374"/>
      <c r="CG4" s="374"/>
      <c r="CH4" s="374"/>
      <c r="CI4" s="374"/>
      <c r="CJ4" s="374"/>
      <c r="CK4" s="374"/>
      <c r="CL4" s="374"/>
      <c r="CM4" s="374"/>
      <c r="CN4" s="374"/>
      <c r="CO4" s="374"/>
      <c r="CP4" s="374"/>
      <c r="CQ4" s="374"/>
      <c r="CR4" s="374"/>
      <c r="CS4" s="375"/>
      <c r="CT4" s="376">
        <v>25.6</v>
      </c>
      <c r="CU4" s="377"/>
      <c r="CV4" s="377"/>
      <c r="CW4" s="377"/>
      <c r="CX4" s="377"/>
      <c r="CY4" s="377"/>
      <c r="CZ4" s="377"/>
      <c r="DA4" s="378"/>
      <c r="DB4" s="376">
        <v>16.2</v>
      </c>
      <c r="DC4" s="377"/>
      <c r="DD4" s="377"/>
      <c r="DE4" s="377"/>
      <c r="DF4" s="377"/>
      <c r="DG4" s="377"/>
      <c r="DH4" s="377"/>
      <c r="DI4" s="378"/>
    </row>
    <row r="5" spans="1:119" ht="18.75" customHeight="1" x14ac:dyDescent="0.15">
      <c r="A5" s="181"/>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0" t="s">
        <v>94</v>
      </c>
      <c r="AN5" s="431"/>
      <c r="AO5" s="431"/>
      <c r="AP5" s="431"/>
      <c r="AQ5" s="431"/>
      <c r="AR5" s="431"/>
      <c r="AS5" s="431"/>
      <c r="AT5" s="432"/>
      <c r="AU5" s="433" t="s">
        <v>95</v>
      </c>
      <c r="AV5" s="434"/>
      <c r="AW5" s="434"/>
      <c r="AX5" s="434"/>
      <c r="AY5" s="435" t="s">
        <v>96</v>
      </c>
      <c r="AZ5" s="436"/>
      <c r="BA5" s="436"/>
      <c r="BB5" s="436"/>
      <c r="BC5" s="436"/>
      <c r="BD5" s="436"/>
      <c r="BE5" s="436"/>
      <c r="BF5" s="436"/>
      <c r="BG5" s="436"/>
      <c r="BH5" s="436"/>
      <c r="BI5" s="436"/>
      <c r="BJ5" s="436"/>
      <c r="BK5" s="436"/>
      <c r="BL5" s="436"/>
      <c r="BM5" s="437"/>
      <c r="BN5" s="438">
        <v>6243320</v>
      </c>
      <c r="BO5" s="439"/>
      <c r="BP5" s="439"/>
      <c r="BQ5" s="439"/>
      <c r="BR5" s="439"/>
      <c r="BS5" s="439"/>
      <c r="BT5" s="439"/>
      <c r="BU5" s="440"/>
      <c r="BV5" s="438">
        <v>4829744</v>
      </c>
      <c r="BW5" s="439"/>
      <c r="BX5" s="439"/>
      <c r="BY5" s="439"/>
      <c r="BZ5" s="439"/>
      <c r="CA5" s="439"/>
      <c r="CB5" s="439"/>
      <c r="CC5" s="440"/>
      <c r="CD5" s="441" t="s">
        <v>97</v>
      </c>
      <c r="CE5" s="442"/>
      <c r="CF5" s="442"/>
      <c r="CG5" s="442"/>
      <c r="CH5" s="442"/>
      <c r="CI5" s="442"/>
      <c r="CJ5" s="442"/>
      <c r="CK5" s="442"/>
      <c r="CL5" s="442"/>
      <c r="CM5" s="442"/>
      <c r="CN5" s="442"/>
      <c r="CO5" s="442"/>
      <c r="CP5" s="442"/>
      <c r="CQ5" s="442"/>
      <c r="CR5" s="442"/>
      <c r="CS5" s="443"/>
      <c r="CT5" s="404">
        <v>89.7</v>
      </c>
      <c r="CU5" s="405"/>
      <c r="CV5" s="405"/>
      <c r="CW5" s="405"/>
      <c r="CX5" s="405"/>
      <c r="CY5" s="405"/>
      <c r="CZ5" s="405"/>
      <c r="DA5" s="406"/>
      <c r="DB5" s="404">
        <v>80</v>
      </c>
      <c r="DC5" s="405"/>
      <c r="DD5" s="405"/>
      <c r="DE5" s="405"/>
      <c r="DF5" s="405"/>
      <c r="DG5" s="405"/>
      <c r="DH5" s="405"/>
      <c r="DI5" s="406"/>
    </row>
    <row r="6" spans="1:119" ht="18.75" customHeight="1" x14ac:dyDescent="0.15">
      <c r="A6" s="181"/>
      <c r="B6" s="407" t="s">
        <v>98</v>
      </c>
      <c r="C6" s="408"/>
      <c r="D6" s="408"/>
      <c r="E6" s="409"/>
      <c r="F6" s="409"/>
      <c r="G6" s="409"/>
      <c r="H6" s="409"/>
      <c r="I6" s="409"/>
      <c r="J6" s="409"/>
      <c r="K6" s="409"/>
      <c r="L6" s="409" t="s">
        <v>99</v>
      </c>
      <c r="M6" s="409"/>
      <c r="N6" s="409"/>
      <c r="O6" s="409"/>
      <c r="P6" s="409"/>
      <c r="Q6" s="409"/>
      <c r="R6" s="413"/>
      <c r="S6" s="413"/>
      <c r="T6" s="413"/>
      <c r="U6" s="413"/>
      <c r="V6" s="414"/>
      <c r="W6" s="417" t="s">
        <v>100</v>
      </c>
      <c r="X6" s="418"/>
      <c r="Y6" s="418"/>
      <c r="Z6" s="418"/>
      <c r="AA6" s="418"/>
      <c r="AB6" s="408"/>
      <c r="AC6" s="421" t="s">
        <v>101</v>
      </c>
      <c r="AD6" s="422"/>
      <c r="AE6" s="422"/>
      <c r="AF6" s="422"/>
      <c r="AG6" s="422"/>
      <c r="AH6" s="422"/>
      <c r="AI6" s="422"/>
      <c r="AJ6" s="422"/>
      <c r="AK6" s="422"/>
      <c r="AL6" s="423"/>
      <c r="AM6" s="430" t="s">
        <v>102</v>
      </c>
      <c r="AN6" s="431"/>
      <c r="AO6" s="431"/>
      <c r="AP6" s="431"/>
      <c r="AQ6" s="431"/>
      <c r="AR6" s="431"/>
      <c r="AS6" s="431"/>
      <c r="AT6" s="432"/>
      <c r="AU6" s="433" t="s">
        <v>103</v>
      </c>
      <c r="AV6" s="434"/>
      <c r="AW6" s="434"/>
      <c r="AX6" s="434"/>
      <c r="AY6" s="435" t="s">
        <v>104</v>
      </c>
      <c r="AZ6" s="436"/>
      <c r="BA6" s="436"/>
      <c r="BB6" s="436"/>
      <c r="BC6" s="436"/>
      <c r="BD6" s="436"/>
      <c r="BE6" s="436"/>
      <c r="BF6" s="436"/>
      <c r="BG6" s="436"/>
      <c r="BH6" s="436"/>
      <c r="BI6" s="436"/>
      <c r="BJ6" s="436"/>
      <c r="BK6" s="436"/>
      <c r="BL6" s="436"/>
      <c r="BM6" s="437"/>
      <c r="BN6" s="438">
        <v>493264</v>
      </c>
      <c r="BO6" s="439"/>
      <c r="BP6" s="439"/>
      <c r="BQ6" s="439"/>
      <c r="BR6" s="439"/>
      <c r="BS6" s="439"/>
      <c r="BT6" s="439"/>
      <c r="BU6" s="440"/>
      <c r="BV6" s="438">
        <v>386059</v>
      </c>
      <c r="BW6" s="439"/>
      <c r="BX6" s="439"/>
      <c r="BY6" s="439"/>
      <c r="BZ6" s="439"/>
      <c r="CA6" s="439"/>
      <c r="CB6" s="439"/>
      <c r="CC6" s="440"/>
      <c r="CD6" s="441" t="s">
        <v>105</v>
      </c>
      <c r="CE6" s="442"/>
      <c r="CF6" s="442"/>
      <c r="CG6" s="442"/>
      <c r="CH6" s="442"/>
      <c r="CI6" s="442"/>
      <c r="CJ6" s="442"/>
      <c r="CK6" s="442"/>
      <c r="CL6" s="442"/>
      <c r="CM6" s="442"/>
      <c r="CN6" s="442"/>
      <c r="CO6" s="442"/>
      <c r="CP6" s="442"/>
      <c r="CQ6" s="442"/>
      <c r="CR6" s="442"/>
      <c r="CS6" s="443"/>
      <c r="CT6" s="444">
        <v>89.7</v>
      </c>
      <c r="CU6" s="445"/>
      <c r="CV6" s="445"/>
      <c r="CW6" s="445"/>
      <c r="CX6" s="445"/>
      <c r="CY6" s="445"/>
      <c r="CZ6" s="445"/>
      <c r="DA6" s="446"/>
      <c r="DB6" s="444">
        <v>82.8</v>
      </c>
      <c r="DC6" s="445"/>
      <c r="DD6" s="445"/>
      <c r="DE6" s="445"/>
      <c r="DF6" s="445"/>
      <c r="DG6" s="445"/>
      <c r="DH6" s="445"/>
      <c r="DI6" s="446"/>
    </row>
    <row r="7" spans="1:119" ht="18.75" customHeight="1" x14ac:dyDescent="0.15">
      <c r="A7" s="181"/>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24"/>
      <c r="AD7" s="425"/>
      <c r="AE7" s="425"/>
      <c r="AF7" s="425"/>
      <c r="AG7" s="425"/>
      <c r="AH7" s="425"/>
      <c r="AI7" s="425"/>
      <c r="AJ7" s="425"/>
      <c r="AK7" s="425"/>
      <c r="AL7" s="426"/>
      <c r="AM7" s="430" t="s">
        <v>106</v>
      </c>
      <c r="AN7" s="431"/>
      <c r="AO7" s="431"/>
      <c r="AP7" s="431"/>
      <c r="AQ7" s="431"/>
      <c r="AR7" s="431"/>
      <c r="AS7" s="431"/>
      <c r="AT7" s="432"/>
      <c r="AU7" s="433" t="s">
        <v>107</v>
      </c>
      <c r="AV7" s="434"/>
      <c r="AW7" s="434"/>
      <c r="AX7" s="434"/>
      <c r="AY7" s="435" t="s">
        <v>108</v>
      </c>
      <c r="AZ7" s="436"/>
      <c r="BA7" s="436"/>
      <c r="BB7" s="436"/>
      <c r="BC7" s="436"/>
      <c r="BD7" s="436"/>
      <c r="BE7" s="436"/>
      <c r="BF7" s="436"/>
      <c r="BG7" s="436"/>
      <c r="BH7" s="436"/>
      <c r="BI7" s="436"/>
      <c r="BJ7" s="436"/>
      <c r="BK7" s="436"/>
      <c r="BL7" s="436"/>
      <c r="BM7" s="437"/>
      <c r="BN7" s="438">
        <v>212935</v>
      </c>
      <c r="BO7" s="439"/>
      <c r="BP7" s="439"/>
      <c r="BQ7" s="439"/>
      <c r="BR7" s="439"/>
      <c r="BS7" s="439"/>
      <c r="BT7" s="439"/>
      <c r="BU7" s="440"/>
      <c r="BV7" s="438">
        <v>203783</v>
      </c>
      <c r="BW7" s="439"/>
      <c r="BX7" s="439"/>
      <c r="BY7" s="439"/>
      <c r="BZ7" s="439"/>
      <c r="CA7" s="439"/>
      <c r="CB7" s="439"/>
      <c r="CC7" s="440"/>
      <c r="CD7" s="441" t="s">
        <v>109</v>
      </c>
      <c r="CE7" s="442"/>
      <c r="CF7" s="442"/>
      <c r="CG7" s="442"/>
      <c r="CH7" s="442"/>
      <c r="CI7" s="442"/>
      <c r="CJ7" s="442"/>
      <c r="CK7" s="442"/>
      <c r="CL7" s="442"/>
      <c r="CM7" s="442"/>
      <c r="CN7" s="442"/>
      <c r="CO7" s="442"/>
      <c r="CP7" s="442"/>
      <c r="CQ7" s="442"/>
      <c r="CR7" s="442"/>
      <c r="CS7" s="443"/>
      <c r="CT7" s="438">
        <v>1096646</v>
      </c>
      <c r="CU7" s="439"/>
      <c r="CV7" s="439"/>
      <c r="CW7" s="439"/>
      <c r="CX7" s="439"/>
      <c r="CY7" s="439"/>
      <c r="CZ7" s="439"/>
      <c r="DA7" s="440"/>
      <c r="DB7" s="438">
        <v>1125222</v>
      </c>
      <c r="DC7" s="439"/>
      <c r="DD7" s="439"/>
      <c r="DE7" s="439"/>
      <c r="DF7" s="439"/>
      <c r="DG7" s="439"/>
      <c r="DH7" s="439"/>
      <c r="DI7" s="440"/>
    </row>
    <row r="8" spans="1:119" ht="18.75" customHeight="1" thickBot="1" x14ac:dyDescent="0.2">
      <c r="A8" s="181"/>
      <c r="B8" s="410"/>
      <c r="C8" s="411"/>
      <c r="D8" s="411"/>
      <c r="E8" s="412"/>
      <c r="F8" s="412"/>
      <c r="G8" s="412"/>
      <c r="H8" s="412"/>
      <c r="I8" s="412"/>
      <c r="J8" s="412"/>
      <c r="K8" s="412"/>
      <c r="L8" s="412"/>
      <c r="M8" s="412"/>
      <c r="N8" s="412"/>
      <c r="O8" s="412"/>
      <c r="P8" s="412"/>
      <c r="Q8" s="412"/>
      <c r="R8" s="415"/>
      <c r="S8" s="415"/>
      <c r="T8" s="415"/>
      <c r="U8" s="415"/>
      <c r="V8" s="416"/>
      <c r="W8" s="419"/>
      <c r="X8" s="420"/>
      <c r="Y8" s="420"/>
      <c r="Z8" s="420"/>
      <c r="AA8" s="420"/>
      <c r="AB8" s="411"/>
      <c r="AC8" s="427"/>
      <c r="AD8" s="428"/>
      <c r="AE8" s="428"/>
      <c r="AF8" s="428"/>
      <c r="AG8" s="428"/>
      <c r="AH8" s="428"/>
      <c r="AI8" s="428"/>
      <c r="AJ8" s="428"/>
      <c r="AK8" s="428"/>
      <c r="AL8" s="429"/>
      <c r="AM8" s="430" t="s">
        <v>110</v>
      </c>
      <c r="AN8" s="431"/>
      <c r="AO8" s="431"/>
      <c r="AP8" s="431"/>
      <c r="AQ8" s="431"/>
      <c r="AR8" s="431"/>
      <c r="AS8" s="431"/>
      <c r="AT8" s="432"/>
      <c r="AU8" s="433" t="s">
        <v>111</v>
      </c>
      <c r="AV8" s="434"/>
      <c r="AW8" s="434"/>
      <c r="AX8" s="434"/>
      <c r="AY8" s="435" t="s">
        <v>112</v>
      </c>
      <c r="AZ8" s="436"/>
      <c r="BA8" s="436"/>
      <c r="BB8" s="436"/>
      <c r="BC8" s="436"/>
      <c r="BD8" s="436"/>
      <c r="BE8" s="436"/>
      <c r="BF8" s="436"/>
      <c r="BG8" s="436"/>
      <c r="BH8" s="436"/>
      <c r="BI8" s="436"/>
      <c r="BJ8" s="436"/>
      <c r="BK8" s="436"/>
      <c r="BL8" s="436"/>
      <c r="BM8" s="437"/>
      <c r="BN8" s="438">
        <v>280329</v>
      </c>
      <c r="BO8" s="439"/>
      <c r="BP8" s="439"/>
      <c r="BQ8" s="439"/>
      <c r="BR8" s="439"/>
      <c r="BS8" s="439"/>
      <c r="BT8" s="439"/>
      <c r="BU8" s="440"/>
      <c r="BV8" s="438">
        <v>182276</v>
      </c>
      <c r="BW8" s="439"/>
      <c r="BX8" s="439"/>
      <c r="BY8" s="439"/>
      <c r="BZ8" s="439"/>
      <c r="CA8" s="439"/>
      <c r="CB8" s="439"/>
      <c r="CC8" s="440"/>
      <c r="CD8" s="441" t="s">
        <v>113</v>
      </c>
      <c r="CE8" s="442"/>
      <c r="CF8" s="442"/>
      <c r="CG8" s="442"/>
      <c r="CH8" s="442"/>
      <c r="CI8" s="442"/>
      <c r="CJ8" s="442"/>
      <c r="CK8" s="442"/>
      <c r="CL8" s="442"/>
      <c r="CM8" s="442"/>
      <c r="CN8" s="442"/>
      <c r="CO8" s="442"/>
      <c r="CP8" s="442"/>
      <c r="CQ8" s="442"/>
      <c r="CR8" s="442"/>
      <c r="CS8" s="443"/>
      <c r="CT8" s="447">
        <v>0.17</v>
      </c>
      <c r="CU8" s="448"/>
      <c r="CV8" s="448"/>
      <c r="CW8" s="448"/>
      <c r="CX8" s="448"/>
      <c r="CY8" s="448"/>
      <c r="CZ8" s="448"/>
      <c r="DA8" s="449"/>
      <c r="DB8" s="447">
        <v>0.18</v>
      </c>
      <c r="DC8" s="448"/>
      <c r="DD8" s="448"/>
      <c r="DE8" s="448"/>
      <c r="DF8" s="448"/>
      <c r="DG8" s="448"/>
      <c r="DH8" s="448"/>
      <c r="DI8" s="449"/>
    </row>
    <row r="9" spans="1:119" ht="18.75" customHeight="1" thickBot="1" x14ac:dyDescent="0.2">
      <c r="A9" s="181"/>
      <c r="B9" s="401" t="s">
        <v>114</v>
      </c>
      <c r="C9" s="402"/>
      <c r="D9" s="402"/>
      <c r="E9" s="402"/>
      <c r="F9" s="402"/>
      <c r="G9" s="402"/>
      <c r="H9" s="402"/>
      <c r="I9" s="402"/>
      <c r="J9" s="402"/>
      <c r="K9" s="450"/>
      <c r="L9" s="451" t="s">
        <v>115</v>
      </c>
      <c r="M9" s="452"/>
      <c r="N9" s="452"/>
      <c r="O9" s="452"/>
      <c r="P9" s="452"/>
      <c r="Q9" s="453"/>
      <c r="R9" s="454">
        <v>420</v>
      </c>
      <c r="S9" s="455"/>
      <c r="T9" s="455"/>
      <c r="U9" s="455"/>
      <c r="V9" s="456"/>
      <c r="W9" s="364" t="s">
        <v>116</v>
      </c>
      <c r="X9" s="365"/>
      <c r="Y9" s="365"/>
      <c r="Z9" s="365"/>
      <c r="AA9" s="365"/>
      <c r="AB9" s="365"/>
      <c r="AC9" s="365"/>
      <c r="AD9" s="365"/>
      <c r="AE9" s="365"/>
      <c r="AF9" s="365"/>
      <c r="AG9" s="365"/>
      <c r="AH9" s="365"/>
      <c r="AI9" s="365"/>
      <c r="AJ9" s="365"/>
      <c r="AK9" s="365"/>
      <c r="AL9" s="366"/>
      <c r="AM9" s="430" t="s">
        <v>117</v>
      </c>
      <c r="AN9" s="431"/>
      <c r="AO9" s="431"/>
      <c r="AP9" s="431"/>
      <c r="AQ9" s="431"/>
      <c r="AR9" s="431"/>
      <c r="AS9" s="431"/>
      <c r="AT9" s="432"/>
      <c r="AU9" s="433" t="s">
        <v>95</v>
      </c>
      <c r="AV9" s="434"/>
      <c r="AW9" s="434"/>
      <c r="AX9" s="434"/>
      <c r="AY9" s="435" t="s">
        <v>118</v>
      </c>
      <c r="AZ9" s="436"/>
      <c r="BA9" s="436"/>
      <c r="BB9" s="436"/>
      <c r="BC9" s="436"/>
      <c r="BD9" s="436"/>
      <c r="BE9" s="436"/>
      <c r="BF9" s="436"/>
      <c r="BG9" s="436"/>
      <c r="BH9" s="436"/>
      <c r="BI9" s="436"/>
      <c r="BJ9" s="436"/>
      <c r="BK9" s="436"/>
      <c r="BL9" s="436"/>
      <c r="BM9" s="437"/>
      <c r="BN9" s="438">
        <v>98053</v>
      </c>
      <c r="BO9" s="439"/>
      <c r="BP9" s="439"/>
      <c r="BQ9" s="439"/>
      <c r="BR9" s="439"/>
      <c r="BS9" s="439"/>
      <c r="BT9" s="439"/>
      <c r="BU9" s="440"/>
      <c r="BV9" s="438">
        <v>119608</v>
      </c>
      <c r="BW9" s="439"/>
      <c r="BX9" s="439"/>
      <c r="BY9" s="439"/>
      <c r="BZ9" s="439"/>
      <c r="CA9" s="439"/>
      <c r="CB9" s="439"/>
      <c r="CC9" s="440"/>
      <c r="CD9" s="441" t="s">
        <v>119</v>
      </c>
      <c r="CE9" s="442"/>
      <c r="CF9" s="442"/>
      <c r="CG9" s="442"/>
      <c r="CH9" s="442"/>
      <c r="CI9" s="442"/>
      <c r="CJ9" s="442"/>
      <c r="CK9" s="442"/>
      <c r="CL9" s="442"/>
      <c r="CM9" s="442"/>
      <c r="CN9" s="442"/>
      <c r="CO9" s="442"/>
      <c r="CP9" s="442"/>
      <c r="CQ9" s="442"/>
      <c r="CR9" s="442"/>
      <c r="CS9" s="443"/>
      <c r="CT9" s="404">
        <v>7.7</v>
      </c>
      <c r="CU9" s="405"/>
      <c r="CV9" s="405"/>
      <c r="CW9" s="405"/>
      <c r="CX9" s="405"/>
      <c r="CY9" s="405"/>
      <c r="CZ9" s="405"/>
      <c r="DA9" s="406"/>
      <c r="DB9" s="404">
        <v>7.9</v>
      </c>
      <c r="DC9" s="405"/>
      <c r="DD9" s="405"/>
      <c r="DE9" s="405"/>
      <c r="DF9" s="405"/>
      <c r="DG9" s="405"/>
      <c r="DH9" s="405"/>
      <c r="DI9" s="406"/>
    </row>
    <row r="10" spans="1:119" ht="18.75" customHeight="1" thickBot="1" x14ac:dyDescent="0.2">
      <c r="A10" s="181"/>
      <c r="B10" s="401"/>
      <c r="C10" s="402"/>
      <c r="D10" s="402"/>
      <c r="E10" s="402"/>
      <c r="F10" s="402"/>
      <c r="G10" s="402"/>
      <c r="H10" s="402"/>
      <c r="I10" s="402"/>
      <c r="J10" s="402"/>
      <c r="K10" s="450"/>
      <c r="L10" s="457" t="s">
        <v>120</v>
      </c>
      <c r="M10" s="431"/>
      <c r="N10" s="431"/>
      <c r="O10" s="431"/>
      <c r="P10" s="431"/>
      <c r="Q10" s="432"/>
      <c r="R10" s="458">
        <v>18</v>
      </c>
      <c r="S10" s="459"/>
      <c r="T10" s="459"/>
      <c r="U10" s="459"/>
      <c r="V10" s="460"/>
      <c r="W10" s="395"/>
      <c r="X10" s="396"/>
      <c r="Y10" s="396"/>
      <c r="Z10" s="396"/>
      <c r="AA10" s="396"/>
      <c r="AB10" s="396"/>
      <c r="AC10" s="396"/>
      <c r="AD10" s="396"/>
      <c r="AE10" s="396"/>
      <c r="AF10" s="396"/>
      <c r="AG10" s="396"/>
      <c r="AH10" s="396"/>
      <c r="AI10" s="396"/>
      <c r="AJ10" s="396"/>
      <c r="AK10" s="396"/>
      <c r="AL10" s="399"/>
      <c r="AM10" s="430" t="s">
        <v>121</v>
      </c>
      <c r="AN10" s="431"/>
      <c r="AO10" s="431"/>
      <c r="AP10" s="431"/>
      <c r="AQ10" s="431"/>
      <c r="AR10" s="431"/>
      <c r="AS10" s="431"/>
      <c r="AT10" s="432"/>
      <c r="AU10" s="433" t="s">
        <v>122</v>
      </c>
      <c r="AV10" s="434"/>
      <c r="AW10" s="434"/>
      <c r="AX10" s="434"/>
      <c r="AY10" s="435" t="s">
        <v>123</v>
      </c>
      <c r="AZ10" s="436"/>
      <c r="BA10" s="436"/>
      <c r="BB10" s="436"/>
      <c r="BC10" s="436"/>
      <c r="BD10" s="436"/>
      <c r="BE10" s="436"/>
      <c r="BF10" s="436"/>
      <c r="BG10" s="436"/>
      <c r="BH10" s="436"/>
      <c r="BI10" s="436"/>
      <c r="BJ10" s="436"/>
      <c r="BK10" s="436"/>
      <c r="BL10" s="436"/>
      <c r="BM10" s="437"/>
      <c r="BN10" s="438">
        <v>36</v>
      </c>
      <c r="BO10" s="439"/>
      <c r="BP10" s="439"/>
      <c r="BQ10" s="439"/>
      <c r="BR10" s="439"/>
      <c r="BS10" s="439"/>
      <c r="BT10" s="439"/>
      <c r="BU10" s="440"/>
      <c r="BV10" s="438">
        <v>329401</v>
      </c>
      <c r="BW10" s="439"/>
      <c r="BX10" s="439"/>
      <c r="BY10" s="439"/>
      <c r="BZ10" s="439"/>
      <c r="CA10" s="439"/>
      <c r="CB10" s="439"/>
      <c r="CC10" s="440"/>
      <c r="CD10" s="184" t="s">
        <v>124</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01"/>
      <c r="C11" s="402"/>
      <c r="D11" s="402"/>
      <c r="E11" s="402"/>
      <c r="F11" s="402"/>
      <c r="G11" s="402"/>
      <c r="H11" s="402"/>
      <c r="I11" s="402"/>
      <c r="J11" s="402"/>
      <c r="K11" s="450"/>
      <c r="L11" s="461" t="s">
        <v>125</v>
      </c>
      <c r="M11" s="462"/>
      <c r="N11" s="462"/>
      <c r="O11" s="462"/>
      <c r="P11" s="462"/>
      <c r="Q11" s="463"/>
      <c r="R11" s="464" t="s">
        <v>126</v>
      </c>
      <c r="S11" s="465"/>
      <c r="T11" s="465"/>
      <c r="U11" s="465"/>
      <c r="V11" s="466"/>
      <c r="W11" s="395"/>
      <c r="X11" s="396"/>
      <c r="Y11" s="396"/>
      <c r="Z11" s="396"/>
      <c r="AA11" s="396"/>
      <c r="AB11" s="396"/>
      <c r="AC11" s="396"/>
      <c r="AD11" s="396"/>
      <c r="AE11" s="396"/>
      <c r="AF11" s="396"/>
      <c r="AG11" s="396"/>
      <c r="AH11" s="396"/>
      <c r="AI11" s="396"/>
      <c r="AJ11" s="396"/>
      <c r="AK11" s="396"/>
      <c r="AL11" s="399"/>
      <c r="AM11" s="430" t="s">
        <v>127</v>
      </c>
      <c r="AN11" s="431"/>
      <c r="AO11" s="431"/>
      <c r="AP11" s="431"/>
      <c r="AQ11" s="431"/>
      <c r="AR11" s="431"/>
      <c r="AS11" s="431"/>
      <c r="AT11" s="432"/>
      <c r="AU11" s="433" t="s">
        <v>128</v>
      </c>
      <c r="AV11" s="434"/>
      <c r="AW11" s="434"/>
      <c r="AX11" s="434"/>
      <c r="AY11" s="435" t="s">
        <v>129</v>
      </c>
      <c r="AZ11" s="436"/>
      <c r="BA11" s="436"/>
      <c r="BB11" s="436"/>
      <c r="BC11" s="436"/>
      <c r="BD11" s="436"/>
      <c r="BE11" s="436"/>
      <c r="BF11" s="436"/>
      <c r="BG11" s="436"/>
      <c r="BH11" s="436"/>
      <c r="BI11" s="436"/>
      <c r="BJ11" s="436"/>
      <c r="BK11" s="436"/>
      <c r="BL11" s="436"/>
      <c r="BM11" s="437"/>
      <c r="BN11" s="438">
        <v>0</v>
      </c>
      <c r="BO11" s="439"/>
      <c r="BP11" s="439"/>
      <c r="BQ11" s="439"/>
      <c r="BR11" s="439"/>
      <c r="BS11" s="439"/>
      <c r="BT11" s="439"/>
      <c r="BU11" s="440"/>
      <c r="BV11" s="438">
        <v>0</v>
      </c>
      <c r="BW11" s="439"/>
      <c r="BX11" s="439"/>
      <c r="BY11" s="439"/>
      <c r="BZ11" s="439"/>
      <c r="CA11" s="439"/>
      <c r="CB11" s="439"/>
      <c r="CC11" s="440"/>
      <c r="CD11" s="441" t="s">
        <v>130</v>
      </c>
      <c r="CE11" s="442"/>
      <c r="CF11" s="442"/>
      <c r="CG11" s="442"/>
      <c r="CH11" s="442"/>
      <c r="CI11" s="442"/>
      <c r="CJ11" s="442"/>
      <c r="CK11" s="442"/>
      <c r="CL11" s="442"/>
      <c r="CM11" s="442"/>
      <c r="CN11" s="442"/>
      <c r="CO11" s="442"/>
      <c r="CP11" s="442"/>
      <c r="CQ11" s="442"/>
      <c r="CR11" s="442"/>
      <c r="CS11" s="443"/>
      <c r="CT11" s="447" t="s">
        <v>131</v>
      </c>
      <c r="CU11" s="448"/>
      <c r="CV11" s="448"/>
      <c r="CW11" s="448"/>
      <c r="CX11" s="448"/>
      <c r="CY11" s="448"/>
      <c r="CZ11" s="448"/>
      <c r="DA11" s="449"/>
      <c r="DB11" s="447" t="s">
        <v>132</v>
      </c>
      <c r="DC11" s="448"/>
      <c r="DD11" s="448"/>
      <c r="DE11" s="448"/>
      <c r="DF11" s="448"/>
      <c r="DG11" s="448"/>
      <c r="DH11" s="448"/>
      <c r="DI11" s="449"/>
    </row>
    <row r="12" spans="1:119" ht="18.75" customHeight="1" x14ac:dyDescent="0.15">
      <c r="A12" s="181"/>
      <c r="B12" s="467" t="s">
        <v>133</v>
      </c>
      <c r="C12" s="468"/>
      <c r="D12" s="468"/>
      <c r="E12" s="468"/>
      <c r="F12" s="468"/>
      <c r="G12" s="468"/>
      <c r="H12" s="468"/>
      <c r="I12" s="468"/>
      <c r="J12" s="468"/>
      <c r="K12" s="469"/>
      <c r="L12" s="476" t="s">
        <v>134</v>
      </c>
      <c r="M12" s="477"/>
      <c r="N12" s="477"/>
      <c r="O12" s="477"/>
      <c r="P12" s="477"/>
      <c r="Q12" s="478"/>
      <c r="R12" s="479">
        <v>1307</v>
      </c>
      <c r="S12" s="480"/>
      <c r="T12" s="480"/>
      <c r="U12" s="480"/>
      <c r="V12" s="481"/>
      <c r="W12" s="482" t="s">
        <v>1</v>
      </c>
      <c r="X12" s="434"/>
      <c r="Y12" s="434"/>
      <c r="Z12" s="434"/>
      <c r="AA12" s="434"/>
      <c r="AB12" s="483"/>
      <c r="AC12" s="484" t="s">
        <v>135</v>
      </c>
      <c r="AD12" s="485"/>
      <c r="AE12" s="485"/>
      <c r="AF12" s="485"/>
      <c r="AG12" s="486"/>
      <c r="AH12" s="484" t="s">
        <v>136</v>
      </c>
      <c r="AI12" s="485"/>
      <c r="AJ12" s="485"/>
      <c r="AK12" s="485"/>
      <c r="AL12" s="487"/>
      <c r="AM12" s="430" t="s">
        <v>137</v>
      </c>
      <c r="AN12" s="431"/>
      <c r="AO12" s="431"/>
      <c r="AP12" s="431"/>
      <c r="AQ12" s="431"/>
      <c r="AR12" s="431"/>
      <c r="AS12" s="431"/>
      <c r="AT12" s="432"/>
      <c r="AU12" s="433" t="s">
        <v>111</v>
      </c>
      <c r="AV12" s="434"/>
      <c r="AW12" s="434"/>
      <c r="AX12" s="434"/>
      <c r="AY12" s="435" t="s">
        <v>138</v>
      </c>
      <c r="AZ12" s="436"/>
      <c r="BA12" s="436"/>
      <c r="BB12" s="436"/>
      <c r="BC12" s="436"/>
      <c r="BD12" s="436"/>
      <c r="BE12" s="436"/>
      <c r="BF12" s="436"/>
      <c r="BG12" s="436"/>
      <c r="BH12" s="436"/>
      <c r="BI12" s="436"/>
      <c r="BJ12" s="436"/>
      <c r="BK12" s="436"/>
      <c r="BL12" s="436"/>
      <c r="BM12" s="437"/>
      <c r="BN12" s="438">
        <v>0</v>
      </c>
      <c r="BO12" s="439"/>
      <c r="BP12" s="439"/>
      <c r="BQ12" s="439"/>
      <c r="BR12" s="439"/>
      <c r="BS12" s="439"/>
      <c r="BT12" s="439"/>
      <c r="BU12" s="440"/>
      <c r="BV12" s="438">
        <v>153390</v>
      </c>
      <c r="BW12" s="439"/>
      <c r="BX12" s="439"/>
      <c r="BY12" s="439"/>
      <c r="BZ12" s="439"/>
      <c r="CA12" s="439"/>
      <c r="CB12" s="439"/>
      <c r="CC12" s="440"/>
      <c r="CD12" s="441" t="s">
        <v>139</v>
      </c>
      <c r="CE12" s="442"/>
      <c r="CF12" s="442"/>
      <c r="CG12" s="442"/>
      <c r="CH12" s="442"/>
      <c r="CI12" s="442"/>
      <c r="CJ12" s="442"/>
      <c r="CK12" s="442"/>
      <c r="CL12" s="442"/>
      <c r="CM12" s="442"/>
      <c r="CN12" s="442"/>
      <c r="CO12" s="442"/>
      <c r="CP12" s="442"/>
      <c r="CQ12" s="442"/>
      <c r="CR12" s="442"/>
      <c r="CS12" s="443"/>
      <c r="CT12" s="447" t="s">
        <v>140</v>
      </c>
      <c r="CU12" s="448"/>
      <c r="CV12" s="448"/>
      <c r="CW12" s="448"/>
      <c r="CX12" s="448"/>
      <c r="CY12" s="448"/>
      <c r="CZ12" s="448"/>
      <c r="DA12" s="449"/>
      <c r="DB12" s="447" t="s">
        <v>141</v>
      </c>
      <c r="DC12" s="448"/>
      <c r="DD12" s="448"/>
      <c r="DE12" s="448"/>
      <c r="DF12" s="448"/>
      <c r="DG12" s="448"/>
      <c r="DH12" s="448"/>
      <c r="DI12" s="449"/>
    </row>
    <row r="13" spans="1:119" ht="18.75" customHeight="1" x14ac:dyDescent="0.15">
      <c r="A13" s="181"/>
      <c r="B13" s="470"/>
      <c r="C13" s="471"/>
      <c r="D13" s="471"/>
      <c r="E13" s="471"/>
      <c r="F13" s="471"/>
      <c r="G13" s="471"/>
      <c r="H13" s="471"/>
      <c r="I13" s="471"/>
      <c r="J13" s="471"/>
      <c r="K13" s="472"/>
      <c r="L13" s="190"/>
      <c r="M13" s="498" t="s">
        <v>142</v>
      </c>
      <c r="N13" s="499"/>
      <c r="O13" s="499"/>
      <c r="P13" s="499"/>
      <c r="Q13" s="500"/>
      <c r="R13" s="491">
        <v>1289</v>
      </c>
      <c r="S13" s="492"/>
      <c r="T13" s="492"/>
      <c r="U13" s="492"/>
      <c r="V13" s="493"/>
      <c r="W13" s="417" t="s">
        <v>143</v>
      </c>
      <c r="X13" s="418"/>
      <c r="Y13" s="418"/>
      <c r="Z13" s="418"/>
      <c r="AA13" s="418"/>
      <c r="AB13" s="408"/>
      <c r="AC13" s="458">
        <v>67</v>
      </c>
      <c r="AD13" s="459"/>
      <c r="AE13" s="459"/>
      <c r="AF13" s="459"/>
      <c r="AG13" s="501"/>
      <c r="AH13" s="458" t="s">
        <v>144</v>
      </c>
      <c r="AI13" s="459"/>
      <c r="AJ13" s="459"/>
      <c r="AK13" s="459"/>
      <c r="AL13" s="460"/>
      <c r="AM13" s="430" t="s">
        <v>145</v>
      </c>
      <c r="AN13" s="431"/>
      <c r="AO13" s="431"/>
      <c r="AP13" s="431"/>
      <c r="AQ13" s="431"/>
      <c r="AR13" s="431"/>
      <c r="AS13" s="431"/>
      <c r="AT13" s="432"/>
      <c r="AU13" s="433" t="s">
        <v>146</v>
      </c>
      <c r="AV13" s="434"/>
      <c r="AW13" s="434"/>
      <c r="AX13" s="434"/>
      <c r="AY13" s="435" t="s">
        <v>147</v>
      </c>
      <c r="AZ13" s="436"/>
      <c r="BA13" s="436"/>
      <c r="BB13" s="436"/>
      <c r="BC13" s="436"/>
      <c r="BD13" s="436"/>
      <c r="BE13" s="436"/>
      <c r="BF13" s="436"/>
      <c r="BG13" s="436"/>
      <c r="BH13" s="436"/>
      <c r="BI13" s="436"/>
      <c r="BJ13" s="436"/>
      <c r="BK13" s="436"/>
      <c r="BL13" s="436"/>
      <c r="BM13" s="437"/>
      <c r="BN13" s="438">
        <v>98089</v>
      </c>
      <c r="BO13" s="439"/>
      <c r="BP13" s="439"/>
      <c r="BQ13" s="439"/>
      <c r="BR13" s="439"/>
      <c r="BS13" s="439"/>
      <c r="BT13" s="439"/>
      <c r="BU13" s="440"/>
      <c r="BV13" s="438">
        <v>295619</v>
      </c>
      <c r="BW13" s="439"/>
      <c r="BX13" s="439"/>
      <c r="BY13" s="439"/>
      <c r="BZ13" s="439"/>
      <c r="CA13" s="439"/>
      <c r="CB13" s="439"/>
      <c r="CC13" s="440"/>
      <c r="CD13" s="441" t="s">
        <v>148</v>
      </c>
      <c r="CE13" s="442"/>
      <c r="CF13" s="442"/>
      <c r="CG13" s="442"/>
      <c r="CH13" s="442"/>
      <c r="CI13" s="442"/>
      <c r="CJ13" s="442"/>
      <c r="CK13" s="442"/>
      <c r="CL13" s="442"/>
      <c r="CM13" s="442"/>
      <c r="CN13" s="442"/>
      <c r="CO13" s="442"/>
      <c r="CP13" s="442"/>
      <c r="CQ13" s="442"/>
      <c r="CR13" s="442"/>
      <c r="CS13" s="443"/>
      <c r="CT13" s="404">
        <v>6.4</v>
      </c>
      <c r="CU13" s="405"/>
      <c r="CV13" s="405"/>
      <c r="CW13" s="405"/>
      <c r="CX13" s="405"/>
      <c r="CY13" s="405"/>
      <c r="CZ13" s="405"/>
      <c r="DA13" s="406"/>
      <c r="DB13" s="404">
        <v>5.8</v>
      </c>
      <c r="DC13" s="405"/>
      <c r="DD13" s="405"/>
      <c r="DE13" s="405"/>
      <c r="DF13" s="405"/>
      <c r="DG13" s="405"/>
      <c r="DH13" s="405"/>
      <c r="DI13" s="406"/>
    </row>
    <row r="14" spans="1:119" ht="18.75" customHeight="1" thickBot="1" x14ac:dyDescent="0.2">
      <c r="A14" s="181"/>
      <c r="B14" s="470"/>
      <c r="C14" s="471"/>
      <c r="D14" s="471"/>
      <c r="E14" s="471"/>
      <c r="F14" s="471"/>
      <c r="G14" s="471"/>
      <c r="H14" s="471"/>
      <c r="I14" s="471"/>
      <c r="J14" s="471"/>
      <c r="K14" s="472"/>
      <c r="L14" s="488" t="s">
        <v>149</v>
      </c>
      <c r="M14" s="489"/>
      <c r="N14" s="489"/>
      <c r="O14" s="489"/>
      <c r="P14" s="489"/>
      <c r="Q14" s="490"/>
      <c r="R14" s="491">
        <v>1335</v>
      </c>
      <c r="S14" s="492"/>
      <c r="T14" s="492"/>
      <c r="U14" s="492"/>
      <c r="V14" s="493"/>
      <c r="W14" s="397"/>
      <c r="X14" s="398"/>
      <c r="Y14" s="398"/>
      <c r="Z14" s="398"/>
      <c r="AA14" s="398"/>
      <c r="AB14" s="387"/>
      <c r="AC14" s="494">
        <v>28.6</v>
      </c>
      <c r="AD14" s="495"/>
      <c r="AE14" s="495"/>
      <c r="AF14" s="495"/>
      <c r="AG14" s="496"/>
      <c r="AH14" s="494" t="s">
        <v>132</v>
      </c>
      <c r="AI14" s="495"/>
      <c r="AJ14" s="495"/>
      <c r="AK14" s="495"/>
      <c r="AL14" s="497"/>
      <c r="AM14" s="430"/>
      <c r="AN14" s="431"/>
      <c r="AO14" s="431"/>
      <c r="AP14" s="431"/>
      <c r="AQ14" s="431"/>
      <c r="AR14" s="431"/>
      <c r="AS14" s="431"/>
      <c r="AT14" s="432"/>
      <c r="AU14" s="433"/>
      <c r="AV14" s="434"/>
      <c r="AW14" s="434"/>
      <c r="AX14" s="434"/>
      <c r="AY14" s="435"/>
      <c r="AZ14" s="436"/>
      <c r="BA14" s="436"/>
      <c r="BB14" s="436"/>
      <c r="BC14" s="436"/>
      <c r="BD14" s="436"/>
      <c r="BE14" s="436"/>
      <c r="BF14" s="436"/>
      <c r="BG14" s="436"/>
      <c r="BH14" s="436"/>
      <c r="BI14" s="436"/>
      <c r="BJ14" s="436"/>
      <c r="BK14" s="436"/>
      <c r="BL14" s="436"/>
      <c r="BM14" s="437"/>
      <c r="BN14" s="438"/>
      <c r="BO14" s="439"/>
      <c r="BP14" s="439"/>
      <c r="BQ14" s="439"/>
      <c r="BR14" s="439"/>
      <c r="BS14" s="439"/>
      <c r="BT14" s="439"/>
      <c r="BU14" s="440"/>
      <c r="BV14" s="438"/>
      <c r="BW14" s="439"/>
      <c r="BX14" s="439"/>
      <c r="BY14" s="439"/>
      <c r="BZ14" s="439"/>
      <c r="CA14" s="439"/>
      <c r="CB14" s="439"/>
      <c r="CC14" s="440"/>
      <c r="CD14" s="502" t="s">
        <v>150</v>
      </c>
      <c r="CE14" s="503"/>
      <c r="CF14" s="503"/>
      <c r="CG14" s="503"/>
      <c r="CH14" s="503"/>
      <c r="CI14" s="503"/>
      <c r="CJ14" s="503"/>
      <c r="CK14" s="503"/>
      <c r="CL14" s="503"/>
      <c r="CM14" s="503"/>
      <c r="CN14" s="503"/>
      <c r="CO14" s="503"/>
      <c r="CP14" s="503"/>
      <c r="CQ14" s="503"/>
      <c r="CR14" s="503"/>
      <c r="CS14" s="504"/>
      <c r="CT14" s="505" t="s">
        <v>131</v>
      </c>
      <c r="CU14" s="506"/>
      <c r="CV14" s="506"/>
      <c r="CW14" s="506"/>
      <c r="CX14" s="506"/>
      <c r="CY14" s="506"/>
      <c r="CZ14" s="506"/>
      <c r="DA14" s="507"/>
      <c r="DB14" s="505" t="s">
        <v>151</v>
      </c>
      <c r="DC14" s="506"/>
      <c r="DD14" s="506"/>
      <c r="DE14" s="506"/>
      <c r="DF14" s="506"/>
      <c r="DG14" s="506"/>
      <c r="DH14" s="506"/>
      <c r="DI14" s="507"/>
    </row>
    <row r="15" spans="1:119" ht="18.75" customHeight="1" x14ac:dyDescent="0.15">
      <c r="A15" s="181"/>
      <c r="B15" s="470"/>
      <c r="C15" s="471"/>
      <c r="D15" s="471"/>
      <c r="E15" s="471"/>
      <c r="F15" s="471"/>
      <c r="G15" s="471"/>
      <c r="H15" s="471"/>
      <c r="I15" s="471"/>
      <c r="J15" s="471"/>
      <c r="K15" s="472"/>
      <c r="L15" s="190"/>
      <c r="M15" s="498" t="s">
        <v>152</v>
      </c>
      <c r="N15" s="499"/>
      <c r="O15" s="499"/>
      <c r="P15" s="499"/>
      <c r="Q15" s="500"/>
      <c r="R15" s="491">
        <v>1321</v>
      </c>
      <c r="S15" s="492"/>
      <c r="T15" s="492"/>
      <c r="U15" s="492"/>
      <c r="V15" s="493"/>
      <c r="W15" s="417" t="s">
        <v>153</v>
      </c>
      <c r="X15" s="418"/>
      <c r="Y15" s="418"/>
      <c r="Z15" s="418"/>
      <c r="AA15" s="418"/>
      <c r="AB15" s="408"/>
      <c r="AC15" s="458">
        <v>52</v>
      </c>
      <c r="AD15" s="459"/>
      <c r="AE15" s="459"/>
      <c r="AF15" s="459"/>
      <c r="AG15" s="501"/>
      <c r="AH15" s="458">
        <v>2</v>
      </c>
      <c r="AI15" s="459"/>
      <c r="AJ15" s="459"/>
      <c r="AK15" s="459"/>
      <c r="AL15" s="460"/>
      <c r="AM15" s="430"/>
      <c r="AN15" s="431"/>
      <c r="AO15" s="431"/>
      <c r="AP15" s="431"/>
      <c r="AQ15" s="431"/>
      <c r="AR15" s="431"/>
      <c r="AS15" s="431"/>
      <c r="AT15" s="432"/>
      <c r="AU15" s="433"/>
      <c r="AV15" s="434"/>
      <c r="AW15" s="434"/>
      <c r="AX15" s="434"/>
      <c r="AY15" s="367" t="s">
        <v>154</v>
      </c>
      <c r="AZ15" s="368"/>
      <c r="BA15" s="368"/>
      <c r="BB15" s="368"/>
      <c r="BC15" s="368"/>
      <c r="BD15" s="368"/>
      <c r="BE15" s="368"/>
      <c r="BF15" s="368"/>
      <c r="BG15" s="368"/>
      <c r="BH15" s="368"/>
      <c r="BI15" s="368"/>
      <c r="BJ15" s="368"/>
      <c r="BK15" s="368"/>
      <c r="BL15" s="368"/>
      <c r="BM15" s="369"/>
      <c r="BN15" s="370">
        <v>172160</v>
      </c>
      <c r="BO15" s="371"/>
      <c r="BP15" s="371"/>
      <c r="BQ15" s="371"/>
      <c r="BR15" s="371"/>
      <c r="BS15" s="371"/>
      <c r="BT15" s="371"/>
      <c r="BU15" s="372"/>
      <c r="BV15" s="370">
        <v>165757</v>
      </c>
      <c r="BW15" s="371"/>
      <c r="BX15" s="371"/>
      <c r="BY15" s="371"/>
      <c r="BZ15" s="371"/>
      <c r="CA15" s="371"/>
      <c r="CB15" s="371"/>
      <c r="CC15" s="372"/>
      <c r="CD15" s="508" t="s">
        <v>155</v>
      </c>
      <c r="CE15" s="509"/>
      <c r="CF15" s="509"/>
      <c r="CG15" s="509"/>
      <c r="CH15" s="509"/>
      <c r="CI15" s="509"/>
      <c r="CJ15" s="509"/>
      <c r="CK15" s="509"/>
      <c r="CL15" s="509"/>
      <c r="CM15" s="509"/>
      <c r="CN15" s="509"/>
      <c r="CO15" s="509"/>
      <c r="CP15" s="509"/>
      <c r="CQ15" s="509"/>
      <c r="CR15" s="509"/>
      <c r="CS15" s="510"/>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470"/>
      <c r="C16" s="471"/>
      <c r="D16" s="471"/>
      <c r="E16" s="471"/>
      <c r="F16" s="471"/>
      <c r="G16" s="471"/>
      <c r="H16" s="471"/>
      <c r="I16" s="471"/>
      <c r="J16" s="471"/>
      <c r="K16" s="472"/>
      <c r="L16" s="488" t="s">
        <v>156</v>
      </c>
      <c r="M16" s="511"/>
      <c r="N16" s="511"/>
      <c r="O16" s="511"/>
      <c r="P16" s="511"/>
      <c r="Q16" s="512"/>
      <c r="R16" s="513" t="s">
        <v>157</v>
      </c>
      <c r="S16" s="514"/>
      <c r="T16" s="514"/>
      <c r="U16" s="514"/>
      <c r="V16" s="515"/>
      <c r="W16" s="397"/>
      <c r="X16" s="398"/>
      <c r="Y16" s="398"/>
      <c r="Z16" s="398"/>
      <c r="AA16" s="398"/>
      <c r="AB16" s="387"/>
      <c r="AC16" s="494">
        <v>22.2</v>
      </c>
      <c r="AD16" s="495"/>
      <c r="AE16" s="495"/>
      <c r="AF16" s="495"/>
      <c r="AG16" s="496"/>
      <c r="AH16" s="494">
        <v>20</v>
      </c>
      <c r="AI16" s="495"/>
      <c r="AJ16" s="495"/>
      <c r="AK16" s="495"/>
      <c r="AL16" s="497"/>
      <c r="AM16" s="430"/>
      <c r="AN16" s="431"/>
      <c r="AO16" s="431"/>
      <c r="AP16" s="431"/>
      <c r="AQ16" s="431"/>
      <c r="AR16" s="431"/>
      <c r="AS16" s="431"/>
      <c r="AT16" s="432"/>
      <c r="AU16" s="433"/>
      <c r="AV16" s="434"/>
      <c r="AW16" s="434"/>
      <c r="AX16" s="434"/>
      <c r="AY16" s="435" t="s">
        <v>158</v>
      </c>
      <c r="AZ16" s="436"/>
      <c r="BA16" s="436"/>
      <c r="BB16" s="436"/>
      <c r="BC16" s="436"/>
      <c r="BD16" s="436"/>
      <c r="BE16" s="436"/>
      <c r="BF16" s="436"/>
      <c r="BG16" s="436"/>
      <c r="BH16" s="436"/>
      <c r="BI16" s="436"/>
      <c r="BJ16" s="436"/>
      <c r="BK16" s="436"/>
      <c r="BL16" s="436"/>
      <c r="BM16" s="437"/>
      <c r="BN16" s="438">
        <v>1045784</v>
      </c>
      <c r="BO16" s="439"/>
      <c r="BP16" s="439"/>
      <c r="BQ16" s="439"/>
      <c r="BR16" s="439"/>
      <c r="BS16" s="439"/>
      <c r="BT16" s="439"/>
      <c r="BU16" s="440"/>
      <c r="BV16" s="438">
        <v>1058783</v>
      </c>
      <c r="BW16" s="439"/>
      <c r="BX16" s="439"/>
      <c r="BY16" s="439"/>
      <c r="BZ16" s="439"/>
      <c r="CA16" s="439"/>
      <c r="CB16" s="439"/>
      <c r="CC16" s="440"/>
      <c r="CD16" s="194"/>
      <c r="CE16" s="519"/>
      <c r="CF16" s="519"/>
      <c r="CG16" s="519"/>
      <c r="CH16" s="519"/>
      <c r="CI16" s="519"/>
      <c r="CJ16" s="519"/>
      <c r="CK16" s="519"/>
      <c r="CL16" s="519"/>
      <c r="CM16" s="519"/>
      <c r="CN16" s="519"/>
      <c r="CO16" s="519"/>
      <c r="CP16" s="519"/>
      <c r="CQ16" s="519"/>
      <c r="CR16" s="519"/>
      <c r="CS16" s="520"/>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81"/>
      <c r="B17" s="473"/>
      <c r="C17" s="474"/>
      <c r="D17" s="474"/>
      <c r="E17" s="474"/>
      <c r="F17" s="474"/>
      <c r="G17" s="474"/>
      <c r="H17" s="474"/>
      <c r="I17" s="474"/>
      <c r="J17" s="474"/>
      <c r="K17" s="475"/>
      <c r="L17" s="195"/>
      <c r="M17" s="516" t="s">
        <v>159</v>
      </c>
      <c r="N17" s="517"/>
      <c r="O17" s="517"/>
      <c r="P17" s="517"/>
      <c r="Q17" s="518"/>
      <c r="R17" s="513" t="s">
        <v>160</v>
      </c>
      <c r="S17" s="514"/>
      <c r="T17" s="514"/>
      <c r="U17" s="514"/>
      <c r="V17" s="515"/>
      <c r="W17" s="417" t="s">
        <v>161</v>
      </c>
      <c r="X17" s="418"/>
      <c r="Y17" s="418"/>
      <c r="Z17" s="418"/>
      <c r="AA17" s="418"/>
      <c r="AB17" s="408"/>
      <c r="AC17" s="458">
        <v>115</v>
      </c>
      <c r="AD17" s="459"/>
      <c r="AE17" s="459"/>
      <c r="AF17" s="459"/>
      <c r="AG17" s="501"/>
      <c r="AH17" s="458">
        <v>8</v>
      </c>
      <c r="AI17" s="459"/>
      <c r="AJ17" s="459"/>
      <c r="AK17" s="459"/>
      <c r="AL17" s="460"/>
      <c r="AM17" s="430"/>
      <c r="AN17" s="431"/>
      <c r="AO17" s="431"/>
      <c r="AP17" s="431"/>
      <c r="AQ17" s="431"/>
      <c r="AR17" s="431"/>
      <c r="AS17" s="431"/>
      <c r="AT17" s="432"/>
      <c r="AU17" s="433"/>
      <c r="AV17" s="434"/>
      <c r="AW17" s="434"/>
      <c r="AX17" s="434"/>
      <c r="AY17" s="435" t="s">
        <v>162</v>
      </c>
      <c r="AZ17" s="436"/>
      <c r="BA17" s="436"/>
      <c r="BB17" s="436"/>
      <c r="BC17" s="436"/>
      <c r="BD17" s="436"/>
      <c r="BE17" s="436"/>
      <c r="BF17" s="436"/>
      <c r="BG17" s="436"/>
      <c r="BH17" s="436"/>
      <c r="BI17" s="436"/>
      <c r="BJ17" s="436"/>
      <c r="BK17" s="436"/>
      <c r="BL17" s="436"/>
      <c r="BM17" s="437"/>
      <c r="BN17" s="438">
        <v>213274</v>
      </c>
      <c r="BO17" s="439"/>
      <c r="BP17" s="439"/>
      <c r="BQ17" s="439"/>
      <c r="BR17" s="439"/>
      <c r="BS17" s="439"/>
      <c r="BT17" s="439"/>
      <c r="BU17" s="440"/>
      <c r="BV17" s="438">
        <v>198828</v>
      </c>
      <c r="BW17" s="439"/>
      <c r="BX17" s="439"/>
      <c r="BY17" s="439"/>
      <c r="BZ17" s="439"/>
      <c r="CA17" s="439"/>
      <c r="CB17" s="439"/>
      <c r="CC17" s="440"/>
      <c r="CD17" s="194"/>
      <c r="CE17" s="519"/>
      <c r="CF17" s="519"/>
      <c r="CG17" s="519"/>
      <c r="CH17" s="519"/>
      <c r="CI17" s="519"/>
      <c r="CJ17" s="519"/>
      <c r="CK17" s="519"/>
      <c r="CL17" s="519"/>
      <c r="CM17" s="519"/>
      <c r="CN17" s="519"/>
      <c r="CO17" s="519"/>
      <c r="CP17" s="519"/>
      <c r="CQ17" s="519"/>
      <c r="CR17" s="519"/>
      <c r="CS17" s="520"/>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81"/>
      <c r="B18" s="521" t="s">
        <v>163</v>
      </c>
      <c r="C18" s="450"/>
      <c r="D18" s="450"/>
      <c r="E18" s="522"/>
      <c r="F18" s="522"/>
      <c r="G18" s="522"/>
      <c r="H18" s="522"/>
      <c r="I18" s="522"/>
      <c r="J18" s="522"/>
      <c r="K18" s="522"/>
      <c r="L18" s="523">
        <v>84.37</v>
      </c>
      <c r="M18" s="523"/>
      <c r="N18" s="523"/>
      <c r="O18" s="523"/>
      <c r="P18" s="523"/>
      <c r="Q18" s="523"/>
      <c r="R18" s="524"/>
      <c r="S18" s="524"/>
      <c r="T18" s="524"/>
      <c r="U18" s="524"/>
      <c r="V18" s="525"/>
      <c r="W18" s="419"/>
      <c r="X18" s="420"/>
      <c r="Y18" s="420"/>
      <c r="Z18" s="420"/>
      <c r="AA18" s="420"/>
      <c r="AB18" s="411"/>
      <c r="AC18" s="526">
        <v>49.1</v>
      </c>
      <c r="AD18" s="527"/>
      <c r="AE18" s="527"/>
      <c r="AF18" s="527"/>
      <c r="AG18" s="528"/>
      <c r="AH18" s="526">
        <v>80</v>
      </c>
      <c r="AI18" s="527"/>
      <c r="AJ18" s="527"/>
      <c r="AK18" s="527"/>
      <c r="AL18" s="529"/>
      <c r="AM18" s="430"/>
      <c r="AN18" s="431"/>
      <c r="AO18" s="431"/>
      <c r="AP18" s="431"/>
      <c r="AQ18" s="431"/>
      <c r="AR18" s="431"/>
      <c r="AS18" s="431"/>
      <c r="AT18" s="432"/>
      <c r="AU18" s="433"/>
      <c r="AV18" s="434"/>
      <c r="AW18" s="434"/>
      <c r="AX18" s="434"/>
      <c r="AY18" s="435" t="s">
        <v>164</v>
      </c>
      <c r="AZ18" s="436"/>
      <c r="BA18" s="436"/>
      <c r="BB18" s="436"/>
      <c r="BC18" s="436"/>
      <c r="BD18" s="436"/>
      <c r="BE18" s="436"/>
      <c r="BF18" s="436"/>
      <c r="BG18" s="436"/>
      <c r="BH18" s="436"/>
      <c r="BI18" s="436"/>
      <c r="BJ18" s="436"/>
      <c r="BK18" s="436"/>
      <c r="BL18" s="436"/>
      <c r="BM18" s="437"/>
      <c r="BN18" s="438">
        <v>954012</v>
      </c>
      <c r="BO18" s="439"/>
      <c r="BP18" s="439"/>
      <c r="BQ18" s="439"/>
      <c r="BR18" s="439"/>
      <c r="BS18" s="439"/>
      <c r="BT18" s="439"/>
      <c r="BU18" s="440"/>
      <c r="BV18" s="438">
        <v>900137</v>
      </c>
      <c r="BW18" s="439"/>
      <c r="BX18" s="439"/>
      <c r="BY18" s="439"/>
      <c r="BZ18" s="439"/>
      <c r="CA18" s="439"/>
      <c r="CB18" s="439"/>
      <c r="CC18" s="440"/>
      <c r="CD18" s="194"/>
      <c r="CE18" s="519"/>
      <c r="CF18" s="519"/>
      <c r="CG18" s="519"/>
      <c r="CH18" s="519"/>
      <c r="CI18" s="519"/>
      <c r="CJ18" s="519"/>
      <c r="CK18" s="519"/>
      <c r="CL18" s="519"/>
      <c r="CM18" s="519"/>
      <c r="CN18" s="519"/>
      <c r="CO18" s="519"/>
      <c r="CP18" s="519"/>
      <c r="CQ18" s="519"/>
      <c r="CR18" s="519"/>
      <c r="CS18" s="520"/>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81"/>
      <c r="B19" s="521" t="s">
        <v>165</v>
      </c>
      <c r="C19" s="450"/>
      <c r="D19" s="450"/>
      <c r="E19" s="522"/>
      <c r="F19" s="522"/>
      <c r="G19" s="522"/>
      <c r="H19" s="522"/>
      <c r="I19" s="522"/>
      <c r="J19" s="522"/>
      <c r="K19" s="522"/>
      <c r="L19" s="530">
        <v>5</v>
      </c>
      <c r="M19" s="530"/>
      <c r="N19" s="530"/>
      <c r="O19" s="530"/>
      <c r="P19" s="530"/>
      <c r="Q19" s="530"/>
      <c r="R19" s="531"/>
      <c r="S19" s="531"/>
      <c r="T19" s="531"/>
      <c r="U19" s="531"/>
      <c r="V19" s="532"/>
      <c r="W19" s="364"/>
      <c r="X19" s="365"/>
      <c r="Y19" s="365"/>
      <c r="Z19" s="365"/>
      <c r="AA19" s="365"/>
      <c r="AB19" s="365"/>
      <c r="AC19" s="539"/>
      <c r="AD19" s="539"/>
      <c r="AE19" s="539"/>
      <c r="AF19" s="539"/>
      <c r="AG19" s="539"/>
      <c r="AH19" s="539"/>
      <c r="AI19" s="539"/>
      <c r="AJ19" s="539"/>
      <c r="AK19" s="539"/>
      <c r="AL19" s="540"/>
      <c r="AM19" s="430"/>
      <c r="AN19" s="431"/>
      <c r="AO19" s="431"/>
      <c r="AP19" s="431"/>
      <c r="AQ19" s="431"/>
      <c r="AR19" s="431"/>
      <c r="AS19" s="431"/>
      <c r="AT19" s="432"/>
      <c r="AU19" s="433"/>
      <c r="AV19" s="434"/>
      <c r="AW19" s="434"/>
      <c r="AX19" s="434"/>
      <c r="AY19" s="435" t="s">
        <v>166</v>
      </c>
      <c r="AZ19" s="436"/>
      <c r="BA19" s="436"/>
      <c r="BB19" s="436"/>
      <c r="BC19" s="436"/>
      <c r="BD19" s="436"/>
      <c r="BE19" s="436"/>
      <c r="BF19" s="436"/>
      <c r="BG19" s="436"/>
      <c r="BH19" s="436"/>
      <c r="BI19" s="436"/>
      <c r="BJ19" s="436"/>
      <c r="BK19" s="436"/>
      <c r="BL19" s="436"/>
      <c r="BM19" s="437"/>
      <c r="BN19" s="438">
        <v>2447473</v>
      </c>
      <c r="BO19" s="439"/>
      <c r="BP19" s="439"/>
      <c r="BQ19" s="439"/>
      <c r="BR19" s="439"/>
      <c r="BS19" s="439"/>
      <c r="BT19" s="439"/>
      <c r="BU19" s="440"/>
      <c r="BV19" s="438">
        <v>2586173</v>
      </c>
      <c r="BW19" s="439"/>
      <c r="BX19" s="439"/>
      <c r="BY19" s="439"/>
      <c r="BZ19" s="439"/>
      <c r="CA19" s="439"/>
      <c r="CB19" s="439"/>
      <c r="CC19" s="440"/>
      <c r="CD19" s="194"/>
      <c r="CE19" s="519"/>
      <c r="CF19" s="519"/>
      <c r="CG19" s="519"/>
      <c r="CH19" s="519"/>
      <c r="CI19" s="519"/>
      <c r="CJ19" s="519"/>
      <c r="CK19" s="519"/>
      <c r="CL19" s="519"/>
      <c r="CM19" s="519"/>
      <c r="CN19" s="519"/>
      <c r="CO19" s="519"/>
      <c r="CP19" s="519"/>
      <c r="CQ19" s="519"/>
      <c r="CR19" s="519"/>
      <c r="CS19" s="520"/>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81"/>
      <c r="B20" s="521" t="s">
        <v>167</v>
      </c>
      <c r="C20" s="450"/>
      <c r="D20" s="450"/>
      <c r="E20" s="522"/>
      <c r="F20" s="522"/>
      <c r="G20" s="522"/>
      <c r="H20" s="522"/>
      <c r="I20" s="522"/>
      <c r="J20" s="522"/>
      <c r="K20" s="522"/>
      <c r="L20" s="530">
        <v>205</v>
      </c>
      <c r="M20" s="530"/>
      <c r="N20" s="530"/>
      <c r="O20" s="530"/>
      <c r="P20" s="530"/>
      <c r="Q20" s="530"/>
      <c r="R20" s="531"/>
      <c r="S20" s="531"/>
      <c r="T20" s="531"/>
      <c r="U20" s="531"/>
      <c r="V20" s="532"/>
      <c r="W20" s="419"/>
      <c r="X20" s="420"/>
      <c r="Y20" s="420"/>
      <c r="Z20" s="420"/>
      <c r="AA20" s="420"/>
      <c r="AB20" s="420"/>
      <c r="AC20" s="533"/>
      <c r="AD20" s="533"/>
      <c r="AE20" s="533"/>
      <c r="AF20" s="533"/>
      <c r="AG20" s="533"/>
      <c r="AH20" s="533"/>
      <c r="AI20" s="533"/>
      <c r="AJ20" s="533"/>
      <c r="AK20" s="533"/>
      <c r="AL20" s="534"/>
      <c r="AM20" s="535"/>
      <c r="AN20" s="462"/>
      <c r="AO20" s="462"/>
      <c r="AP20" s="462"/>
      <c r="AQ20" s="462"/>
      <c r="AR20" s="462"/>
      <c r="AS20" s="462"/>
      <c r="AT20" s="463"/>
      <c r="AU20" s="536"/>
      <c r="AV20" s="537"/>
      <c r="AW20" s="537"/>
      <c r="AX20" s="538"/>
      <c r="AY20" s="435"/>
      <c r="AZ20" s="436"/>
      <c r="BA20" s="436"/>
      <c r="BB20" s="436"/>
      <c r="BC20" s="436"/>
      <c r="BD20" s="436"/>
      <c r="BE20" s="436"/>
      <c r="BF20" s="436"/>
      <c r="BG20" s="436"/>
      <c r="BH20" s="436"/>
      <c r="BI20" s="436"/>
      <c r="BJ20" s="436"/>
      <c r="BK20" s="436"/>
      <c r="BL20" s="436"/>
      <c r="BM20" s="437"/>
      <c r="BN20" s="438"/>
      <c r="BO20" s="439"/>
      <c r="BP20" s="439"/>
      <c r="BQ20" s="439"/>
      <c r="BR20" s="439"/>
      <c r="BS20" s="439"/>
      <c r="BT20" s="439"/>
      <c r="BU20" s="440"/>
      <c r="BV20" s="438"/>
      <c r="BW20" s="439"/>
      <c r="BX20" s="439"/>
      <c r="BY20" s="439"/>
      <c r="BZ20" s="439"/>
      <c r="CA20" s="439"/>
      <c r="CB20" s="439"/>
      <c r="CC20" s="440"/>
      <c r="CD20" s="194"/>
      <c r="CE20" s="519"/>
      <c r="CF20" s="519"/>
      <c r="CG20" s="519"/>
      <c r="CH20" s="519"/>
      <c r="CI20" s="519"/>
      <c r="CJ20" s="519"/>
      <c r="CK20" s="519"/>
      <c r="CL20" s="519"/>
      <c r="CM20" s="519"/>
      <c r="CN20" s="519"/>
      <c r="CO20" s="519"/>
      <c r="CP20" s="519"/>
      <c r="CQ20" s="519"/>
      <c r="CR20" s="519"/>
      <c r="CS20" s="520"/>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81"/>
      <c r="B21" s="541" t="s">
        <v>168</v>
      </c>
      <c r="C21" s="542"/>
      <c r="D21" s="542"/>
      <c r="E21" s="542"/>
      <c r="F21" s="542"/>
      <c r="G21" s="542"/>
      <c r="H21" s="542"/>
      <c r="I21" s="542"/>
      <c r="J21" s="542"/>
      <c r="K21" s="542"/>
      <c r="L21" s="542"/>
      <c r="M21" s="542"/>
      <c r="N21" s="542"/>
      <c r="O21" s="542"/>
      <c r="P21" s="542"/>
      <c r="Q21" s="542"/>
      <c r="R21" s="542"/>
      <c r="S21" s="542"/>
      <c r="T21" s="542"/>
      <c r="U21" s="542"/>
      <c r="V21" s="542"/>
      <c r="W21" s="542"/>
      <c r="X21" s="542"/>
      <c r="Y21" s="542"/>
      <c r="Z21" s="542"/>
      <c r="AA21" s="542"/>
      <c r="AB21" s="542"/>
      <c r="AC21" s="542"/>
      <c r="AD21" s="542"/>
      <c r="AE21" s="542"/>
      <c r="AF21" s="542"/>
      <c r="AG21" s="542"/>
      <c r="AH21" s="542"/>
      <c r="AI21" s="542"/>
      <c r="AJ21" s="542"/>
      <c r="AK21" s="542"/>
      <c r="AL21" s="542"/>
      <c r="AM21" s="542"/>
      <c r="AN21" s="542"/>
      <c r="AO21" s="542"/>
      <c r="AP21" s="542"/>
      <c r="AQ21" s="542"/>
      <c r="AR21" s="542"/>
      <c r="AS21" s="542"/>
      <c r="AT21" s="542"/>
      <c r="AU21" s="542"/>
      <c r="AV21" s="542"/>
      <c r="AW21" s="542"/>
      <c r="AX21" s="543"/>
      <c r="AY21" s="544"/>
      <c r="AZ21" s="545"/>
      <c r="BA21" s="545"/>
      <c r="BB21" s="545"/>
      <c r="BC21" s="545"/>
      <c r="BD21" s="545"/>
      <c r="BE21" s="545"/>
      <c r="BF21" s="545"/>
      <c r="BG21" s="545"/>
      <c r="BH21" s="545"/>
      <c r="BI21" s="545"/>
      <c r="BJ21" s="545"/>
      <c r="BK21" s="545"/>
      <c r="BL21" s="545"/>
      <c r="BM21" s="546"/>
      <c r="BN21" s="547"/>
      <c r="BO21" s="548"/>
      <c r="BP21" s="548"/>
      <c r="BQ21" s="548"/>
      <c r="BR21" s="548"/>
      <c r="BS21" s="548"/>
      <c r="BT21" s="548"/>
      <c r="BU21" s="549"/>
      <c r="BV21" s="547"/>
      <c r="BW21" s="548"/>
      <c r="BX21" s="548"/>
      <c r="BY21" s="548"/>
      <c r="BZ21" s="548"/>
      <c r="CA21" s="548"/>
      <c r="CB21" s="548"/>
      <c r="CC21" s="549"/>
      <c r="CD21" s="194"/>
      <c r="CE21" s="519"/>
      <c r="CF21" s="519"/>
      <c r="CG21" s="519"/>
      <c r="CH21" s="519"/>
      <c r="CI21" s="519"/>
      <c r="CJ21" s="519"/>
      <c r="CK21" s="519"/>
      <c r="CL21" s="519"/>
      <c r="CM21" s="519"/>
      <c r="CN21" s="519"/>
      <c r="CO21" s="519"/>
      <c r="CP21" s="519"/>
      <c r="CQ21" s="519"/>
      <c r="CR21" s="519"/>
      <c r="CS21" s="520"/>
      <c r="CT21" s="404"/>
      <c r="CU21" s="405"/>
      <c r="CV21" s="405"/>
      <c r="CW21" s="405"/>
      <c r="CX21" s="405"/>
      <c r="CY21" s="405"/>
      <c r="CZ21" s="405"/>
      <c r="DA21" s="406"/>
      <c r="DB21" s="404"/>
      <c r="DC21" s="405"/>
      <c r="DD21" s="405"/>
      <c r="DE21" s="405"/>
      <c r="DF21" s="405"/>
      <c r="DG21" s="405"/>
      <c r="DH21" s="405"/>
      <c r="DI21" s="406"/>
    </row>
    <row r="22" spans="1:113" ht="18.75" customHeight="1" x14ac:dyDescent="0.15">
      <c r="A22" s="181"/>
      <c r="B22" s="550" t="s">
        <v>169</v>
      </c>
      <c r="C22" s="551"/>
      <c r="D22" s="552"/>
      <c r="E22" s="413" t="s">
        <v>1</v>
      </c>
      <c r="F22" s="418"/>
      <c r="G22" s="418"/>
      <c r="H22" s="418"/>
      <c r="I22" s="418"/>
      <c r="J22" s="418"/>
      <c r="K22" s="408"/>
      <c r="L22" s="413" t="s">
        <v>170</v>
      </c>
      <c r="M22" s="418"/>
      <c r="N22" s="418"/>
      <c r="O22" s="418"/>
      <c r="P22" s="408"/>
      <c r="Q22" s="559" t="s">
        <v>171</v>
      </c>
      <c r="R22" s="560"/>
      <c r="S22" s="560"/>
      <c r="T22" s="560"/>
      <c r="U22" s="560"/>
      <c r="V22" s="561"/>
      <c r="W22" s="565" t="s">
        <v>172</v>
      </c>
      <c r="X22" s="551"/>
      <c r="Y22" s="552"/>
      <c r="Z22" s="413" t="s">
        <v>1</v>
      </c>
      <c r="AA22" s="418"/>
      <c r="AB22" s="418"/>
      <c r="AC22" s="418"/>
      <c r="AD22" s="418"/>
      <c r="AE22" s="418"/>
      <c r="AF22" s="418"/>
      <c r="AG22" s="408"/>
      <c r="AH22" s="570" t="s">
        <v>173</v>
      </c>
      <c r="AI22" s="418"/>
      <c r="AJ22" s="418"/>
      <c r="AK22" s="418"/>
      <c r="AL22" s="408"/>
      <c r="AM22" s="570" t="s">
        <v>174</v>
      </c>
      <c r="AN22" s="571"/>
      <c r="AO22" s="571"/>
      <c r="AP22" s="571"/>
      <c r="AQ22" s="571"/>
      <c r="AR22" s="572"/>
      <c r="AS22" s="559" t="s">
        <v>171</v>
      </c>
      <c r="AT22" s="560"/>
      <c r="AU22" s="560"/>
      <c r="AV22" s="560"/>
      <c r="AW22" s="560"/>
      <c r="AX22" s="576"/>
      <c r="AY22" s="367" t="s">
        <v>175</v>
      </c>
      <c r="AZ22" s="368"/>
      <c r="BA22" s="368"/>
      <c r="BB22" s="368"/>
      <c r="BC22" s="368"/>
      <c r="BD22" s="368"/>
      <c r="BE22" s="368"/>
      <c r="BF22" s="368"/>
      <c r="BG22" s="368"/>
      <c r="BH22" s="368"/>
      <c r="BI22" s="368"/>
      <c r="BJ22" s="368"/>
      <c r="BK22" s="368"/>
      <c r="BL22" s="368"/>
      <c r="BM22" s="369"/>
      <c r="BN22" s="370">
        <v>1300772</v>
      </c>
      <c r="BO22" s="371"/>
      <c r="BP22" s="371"/>
      <c r="BQ22" s="371"/>
      <c r="BR22" s="371"/>
      <c r="BS22" s="371"/>
      <c r="BT22" s="371"/>
      <c r="BU22" s="372"/>
      <c r="BV22" s="370">
        <v>1430400</v>
      </c>
      <c r="BW22" s="371"/>
      <c r="BX22" s="371"/>
      <c r="BY22" s="371"/>
      <c r="BZ22" s="371"/>
      <c r="CA22" s="371"/>
      <c r="CB22" s="371"/>
      <c r="CC22" s="372"/>
      <c r="CD22" s="194"/>
      <c r="CE22" s="519"/>
      <c r="CF22" s="519"/>
      <c r="CG22" s="519"/>
      <c r="CH22" s="519"/>
      <c r="CI22" s="519"/>
      <c r="CJ22" s="519"/>
      <c r="CK22" s="519"/>
      <c r="CL22" s="519"/>
      <c r="CM22" s="519"/>
      <c r="CN22" s="519"/>
      <c r="CO22" s="519"/>
      <c r="CP22" s="519"/>
      <c r="CQ22" s="519"/>
      <c r="CR22" s="519"/>
      <c r="CS22" s="520"/>
      <c r="CT22" s="404"/>
      <c r="CU22" s="405"/>
      <c r="CV22" s="405"/>
      <c r="CW22" s="405"/>
      <c r="CX22" s="405"/>
      <c r="CY22" s="405"/>
      <c r="CZ22" s="405"/>
      <c r="DA22" s="406"/>
      <c r="DB22" s="404"/>
      <c r="DC22" s="405"/>
      <c r="DD22" s="405"/>
      <c r="DE22" s="405"/>
      <c r="DF22" s="405"/>
      <c r="DG22" s="405"/>
      <c r="DH22" s="405"/>
      <c r="DI22" s="406"/>
    </row>
    <row r="23" spans="1:113" ht="18.75" customHeight="1" x14ac:dyDescent="0.15">
      <c r="A23" s="181"/>
      <c r="B23" s="553"/>
      <c r="C23" s="554"/>
      <c r="D23" s="555"/>
      <c r="E23" s="393"/>
      <c r="F23" s="398"/>
      <c r="G23" s="398"/>
      <c r="H23" s="398"/>
      <c r="I23" s="398"/>
      <c r="J23" s="398"/>
      <c r="K23" s="387"/>
      <c r="L23" s="393"/>
      <c r="M23" s="398"/>
      <c r="N23" s="398"/>
      <c r="O23" s="398"/>
      <c r="P23" s="387"/>
      <c r="Q23" s="562"/>
      <c r="R23" s="563"/>
      <c r="S23" s="563"/>
      <c r="T23" s="563"/>
      <c r="U23" s="563"/>
      <c r="V23" s="564"/>
      <c r="W23" s="566"/>
      <c r="X23" s="554"/>
      <c r="Y23" s="555"/>
      <c r="Z23" s="393"/>
      <c r="AA23" s="398"/>
      <c r="AB23" s="398"/>
      <c r="AC23" s="398"/>
      <c r="AD23" s="398"/>
      <c r="AE23" s="398"/>
      <c r="AF23" s="398"/>
      <c r="AG23" s="387"/>
      <c r="AH23" s="393"/>
      <c r="AI23" s="398"/>
      <c r="AJ23" s="398"/>
      <c r="AK23" s="398"/>
      <c r="AL23" s="387"/>
      <c r="AM23" s="573"/>
      <c r="AN23" s="574"/>
      <c r="AO23" s="574"/>
      <c r="AP23" s="574"/>
      <c r="AQ23" s="574"/>
      <c r="AR23" s="575"/>
      <c r="AS23" s="562"/>
      <c r="AT23" s="563"/>
      <c r="AU23" s="563"/>
      <c r="AV23" s="563"/>
      <c r="AW23" s="563"/>
      <c r="AX23" s="577"/>
      <c r="AY23" s="435" t="s">
        <v>176</v>
      </c>
      <c r="AZ23" s="436"/>
      <c r="BA23" s="436"/>
      <c r="BB23" s="436"/>
      <c r="BC23" s="436"/>
      <c r="BD23" s="436"/>
      <c r="BE23" s="436"/>
      <c r="BF23" s="436"/>
      <c r="BG23" s="436"/>
      <c r="BH23" s="436"/>
      <c r="BI23" s="436"/>
      <c r="BJ23" s="436"/>
      <c r="BK23" s="436"/>
      <c r="BL23" s="436"/>
      <c r="BM23" s="437"/>
      <c r="BN23" s="438">
        <v>876270</v>
      </c>
      <c r="BO23" s="439"/>
      <c r="BP23" s="439"/>
      <c r="BQ23" s="439"/>
      <c r="BR23" s="439"/>
      <c r="BS23" s="439"/>
      <c r="BT23" s="439"/>
      <c r="BU23" s="440"/>
      <c r="BV23" s="438">
        <v>955401</v>
      </c>
      <c r="BW23" s="439"/>
      <c r="BX23" s="439"/>
      <c r="BY23" s="439"/>
      <c r="BZ23" s="439"/>
      <c r="CA23" s="439"/>
      <c r="CB23" s="439"/>
      <c r="CC23" s="440"/>
      <c r="CD23" s="194"/>
      <c r="CE23" s="519"/>
      <c r="CF23" s="519"/>
      <c r="CG23" s="519"/>
      <c r="CH23" s="519"/>
      <c r="CI23" s="519"/>
      <c r="CJ23" s="519"/>
      <c r="CK23" s="519"/>
      <c r="CL23" s="519"/>
      <c r="CM23" s="519"/>
      <c r="CN23" s="519"/>
      <c r="CO23" s="519"/>
      <c r="CP23" s="519"/>
      <c r="CQ23" s="519"/>
      <c r="CR23" s="519"/>
      <c r="CS23" s="520"/>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81"/>
      <c r="B24" s="553"/>
      <c r="C24" s="554"/>
      <c r="D24" s="555"/>
      <c r="E24" s="457" t="s">
        <v>177</v>
      </c>
      <c r="F24" s="431"/>
      <c r="G24" s="431"/>
      <c r="H24" s="431"/>
      <c r="I24" s="431"/>
      <c r="J24" s="431"/>
      <c r="K24" s="432"/>
      <c r="L24" s="458">
        <v>1</v>
      </c>
      <c r="M24" s="459"/>
      <c r="N24" s="459"/>
      <c r="O24" s="459"/>
      <c r="P24" s="501"/>
      <c r="Q24" s="458">
        <v>7160</v>
      </c>
      <c r="R24" s="459"/>
      <c r="S24" s="459"/>
      <c r="T24" s="459"/>
      <c r="U24" s="459"/>
      <c r="V24" s="501"/>
      <c r="W24" s="566"/>
      <c r="X24" s="554"/>
      <c r="Y24" s="555"/>
      <c r="Z24" s="457" t="s">
        <v>178</v>
      </c>
      <c r="AA24" s="431"/>
      <c r="AB24" s="431"/>
      <c r="AC24" s="431"/>
      <c r="AD24" s="431"/>
      <c r="AE24" s="431"/>
      <c r="AF24" s="431"/>
      <c r="AG24" s="432"/>
      <c r="AH24" s="458">
        <v>32</v>
      </c>
      <c r="AI24" s="459"/>
      <c r="AJ24" s="459"/>
      <c r="AK24" s="459"/>
      <c r="AL24" s="501"/>
      <c r="AM24" s="458">
        <v>98016</v>
      </c>
      <c r="AN24" s="459"/>
      <c r="AO24" s="459"/>
      <c r="AP24" s="459"/>
      <c r="AQ24" s="459"/>
      <c r="AR24" s="501"/>
      <c r="AS24" s="458">
        <v>3063</v>
      </c>
      <c r="AT24" s="459"/>
      <c r="AU24" s="459"/>
      <c r="AV24" s="459"/>
      <c r="AW24" s="459"/>
      <c r="AX24" s="460"/>
      <c r="AY24" s="544" t="s">
        <v>179</v>
      </c>
      <c r="AZ24" s="545"/>
      <c r="BA24" s="545"/>
      <c r="BB24" s="545"/>
      <c r="BC24" s="545"/>
      <c r="BD24" s="545"/>
      <c r="BE24" s="545"/>
      <c r="BF24" s="545"/>
      <c r="BG24" s="545"/>
      <c r="BH24" s="545"/>
      <c r="BI24" s="545"/>
      <c r="BJ24" s="545"/>
      <c r="BK24" s="545"/>
      <c r="BL24" s="545"/>
      <c r="BM24" s="546"/>
      <c r="BN24" s="438">
        <v>904612</v>
      </c>
      <c r="BO24" s="439"/>
      <c r="BP24" s="439"/>
      <c r="BQ24" s="439"/>
      <c r="BR24" s="439"/>
      <c r="BS24" s="439"/>
      <c r="BT24" s="439"/>
      <c r="BU24" s="440"/>
      <c r="BV24" s="438">
        <v>987204</v>
      </c>
      <c r="BW24" s="439"/>
      <c r="BX24" s="439"/>
      <c r="BY24" s="439"/>
      <c r="BZ24" s="439"/>
      <c r="CA24" s="439"/>
      <c r="CB24" s="439"/>
      <c r="CC24" s="440"/>
      <c r="CD24" s="194"/>
      <c r="CE24" s="519"/>
      <c r="CF24" s="519"/>
      <c r="CG24" s="519"/>
      <c r="CH24" s="519"/>
      <c r="CI24" s="519"/>
      <c r="CJ24" s="519"/>
      <c r="CK24" s="519"/>
      <c r="CL24" s="519"/>
      <c r="CM24" s="519"/>
      <c r="CN24" s="519"/>
      <c r="CO24" s="519"/>
      <c r="CP24" s="519"/>
      <c r="CQ24" s="519"/>
      <c r="CR24" s="519"/>
      <c r="CS24" s="520"/>
      <c r="CT24" s="404"/>
      <c r="CU24" s="405"/>
      <c r="CV24" s="405"/>
      <c r="CW24" s="405"/>
      <c r="CX24" s="405"/>
      <c r="CY24" s="405"/>
      <c r="CZ24" s="405"/>
      <c r="DA24" s="406"/>
      <c r="DB24" s="404"/>
      <c r="DC24" s="405"/>
      <c r="DD24" s="405"/>
      <c r="DE24" s="405"/>
      <c r="DF24" s="405"/>
      <c r="DG24" s="405"/>
      <c r="DH24" s="405"/>
      <c r="DI24" s="406"/>
    </row>
    <row r="25" spans="1:113" ht="18.75" customHeight="1" x14ac:dyDescent="0.15">
      <c r="A25" s="181"/>
      <c r="B25" s="553"/>
      <c r="C25" s="554"/>
      <c r="D25" s="555"/>
      <c r="E25" s="457" t="s">
        <v>180</v>
      </c>
      <c r="F25" s="431"/>
      <c r="G25" s="431"/>
      <c r="H25" s="431"/>
      <c r="I25" s="431"/>
      <c r="J25" s="431"/>
      <c r="K25" s="432"/>
      <c r="L25" s="458">
        <v>1</v>
      </c>
      <c r="M25" s="459"/>
      <c r="N25" s="459"/>
      <c r="O25" s="459"/>
      <c r="P25" s="501"/>
      <c r="Q25" s="458">
        <v>5740</v>
      </c>
      <c r="R25" s="459"/>
      <c r="S25" s="459"/>
      <c r="T25" s="459"/>
      <c r="U25" s="459"/>
      <c r="V25" s="501"/>
      <c r="W25" s="566"/>
      <c r="X25" s="554"/>
      <c r="Y25" s="555"/>
      <c r="Z25" s="457" t="s">
        <v>181</v>
      </c>
      <c r="AA25" s="431"/>
      <c r="AB25" s="431"/>
      <c r="AC25" s="431"/>
      <c r="AD25" s="431"/>
      <c r="AE25" s="431"/>
      <c r="AF25" s="431"/>
      <c r="AG25" s="432"/>
      <c r="AH25" s="458" t="s">
        <v>141</v>
      </c>
      <c r="AI25" s="459"/>
      <c r="AJ25" s="459"/>
      <c r="AK25" s="459"/>
      <c r="AL25" s="501"/>
      <c r="AM25" s="458" t="s">
        <v>131</v>
      </c>
      <c r="AN25" s="459"/>
      <c r="AO25" s="459"/>
      <c r="AP25" s="459"/>
      <c r="AQ25" s="459"/>
      <c r="AR25" s="501"/>
      <c r="AS25" s="458" t="s">
        <v>131</v>
      </c>
      <c r="AT25" s="459"/>
      <c r="AU25" s="459"/>
      <c r="AV25" s="459"/>
      <c r="AW25" s="459"/>
      <c r="AX25" s="460"/>
      <c r="AY25" s="367" t="s">
        <v>182</v>
      </c>
      <c r="AZ25" s="368"/>
      <c r="BA25" s="368"/>
      <c r="BB25" s="368"/>
      <c r="BC25" s="368"/>
      <c r="BD25" s="368"/>
      <c r="BE25" s="368"/>
      <c r="BF25" s="368"/>
      <c r="BG25" s="368"/>
      <c r="BH25" s="368"/>
      <c r="BI25" s="368"/>
      <c r="BJ25" s="368"/>
      <c r="BK25" s="368"/>
      <c r="BL25" s="368"/>
      <c r="BM25" s="369"/>
      <c r="BN25" s="370">
        <v>80000</v>
      </c>
      <c r="BO25" s="371"/>
      <c r="BP25" s="371"/>
      <c r="BQ25" s="371"/>
      <c r="BR25" s="371"/>
      <c r="BS25" s="371"/>
      <c r="BT25" s="371"/>
      <c r="BU25" s="372"/>
      <c r="BV25" s="370" t="s">
        <v>144</v>
      </c>
      <c r="BW25" s="371"/>
      <c r="BX25" s="371"/>
      <c r="BY25" s="371"/>
      <c r="BZ25" s="371"/>
      <c r="CA25" s="371"/>
      <c r="CB25" s="371"/>
      <c r="CC25" s="372"/>
      <c r="CD25" s="194"/>
      <c r="CE25" s="519"/>
      <c r="CF25" s="519"/>
      <c r="CG25" s="519"/>
      <c r="CH25" s="519"/>
      <c r="CI25" s="519"/>
      <c r="CJ25" s="519"/>
      <c r="CK25" s="519"/>
      <c r="CL25" s="519"/>
      <c r="CM25" s="519"/>
      <c r="CN25" s="519"/>
      <c r="CO25" s="519"/>
      <c r="CP25" s="519"/>
      <c r="CQ25" s="519"/>
      <c r="CR25" s="519"/>
      <c r="CS25" s="520"/>
      <c r="CT25" s="404"/>
      <c r="CU25" s="405"/>
      <c r="CV25" s="405"/>
      <c r="CW25" s="405"/>
      <c r="CX25" s="405"/>
      <c r="CY25" s="405"/>
      <c r="CZ25" s="405"/>
      <c r="DA25" s="406"/>
      <c r="DB25" s="404"/>
      <c r="DC25" s="405"/>
      <c r="DD25" s="405"/>
      <c r="DE25" s="405"/>
      <c r="DF25" s="405"/>
      <c r="DG25" s="405"/>
      <c r="DH25" s="405"/>
      <c r="DI25" s="406"/>
    </row>
    <row r="26" spans="1:113" ht="18.75" customHeight="1" x14ac:dyDescent="0.15">
      <c r="A26" s="181"/>
      <c r="B26" s="553"/>
      <c r="C26" s="554"/>
      <c r="D26" s="555"/>
      <c r="E26" s="457" t="s">
        <v>183</v>
      </c>
      <c r="F26" s="431"/>
      <c r="G26" s="431"/>
      <c r="H26" s="431"/>
      <c r="I26" s="431"/>
      <c r="J26" s="431"/>
      <c r="K26" s="432"/>
      <c r="L26" s="458">
        <v>1</v>
      </c>
      <c r="M26" s="459"/>
      <c r="N26" s="459"/>
      <c r="O26" s="459"/>
      <c r="P26" s="501"/>
      <c r="Q26" s="458">
        <v>5300</v>
      </c>
      <c r="R26" s="459"/>
      <c r="S26" s="459"/>
      <c r="T26" s="459"/>
      <c r="U26" s="459"/>
      <c r="V26" s="501"/>
      <c r="W26" s="566"/>
      <c r="X26" s="554"/>
      <c r="Y26" s="555"/>
      <c r="Z26" s="457" t="s">
        <v>184</v>
      </c>
      <c r="AA26" s="578"/>
      <c r="AB26" s="578"/>
      <c r="AC26" s="578"/>
      <c r="AD26" s="578"/>
      <c r="AE26" s="578"/>
      <c r="AF26" s="578"/>
      <c r="AG26" s="579"/>
      <c r="AH26" s="458" t="s">
        <v>141</v>
      </c>
      <c r="AI26" s="459"/>
      <c r="AJ26" s="459"/>
      <c r="AK26" s="459"/>
      <c r="AL26" s="501"/>
      <c r="AM26" s="458" t="s">
        <v>144</v>
      </c>
      <c r="AN26" s="459"/>
      <c r="AO26" s="459"/>
      <c r="AP26" s="459"/>
      <c r="AQ26" s="459"/>
      <c r="AR26" s="501"/>
      <c r="AS26" s="458" t="s">
        <v>151</v>
      </c>
      <c r="AT26" s="459"/>
      <c r="AU26" s="459"/>
      <c r="AV26" s="459"/>
      <c r="AW26" s="459"/>
      <c r="AX26" s="460"/>
      <c r="AY26" s="441" t="s">
        <v>185</v>
      </c>
      <c r="AZ26" s="442"/>
      <c r="BA26" s="442"/>
      <c r="BB26" s="442"/>
      <c r="BC26" s="442"/>
      <c r="BD26" s="442"/>
      <c r="BE26" s="442"/>
      <c r="BF26" s="442"/>
      <c r="BG26" s="442"/>
      <c r="BH26" s="442"/>
      <c r="BI26" s="442"/>
      <c r="BJ26" s="442"/>
      <c r="BK26" s="442"/>
      <c r="BL26" s="442"/>
      <c r="BM26" s="443"/>
      <c r="BN26" s="438" t="s">
        <v>141</v>
      </c>
      <c r="BO26" s="439"/>
      <c r="BP26" s="439"/>
      <c r="BQ26" s="439"/>
      <c r="BR26" s="439"/>
      <c r="BS26" s="439"/>
      <c r="BT26" s="439"/>
      <c r="BU26" s="440"/>
      <c r="BV26" s="438" t="s">
        <v>186</v>
      </c>
      <c r="BW26" s="439"/>
      <c r="BX26" s="439"/>
      <c r="BY26" s="439"/>
      <c r="BZ26" s="439"/>
      <c r="CA26" s="439"/>
      <c r="CB26" s="439"/>
      <c r="CC26" s="440"/>
      <c r="CD26" s="194"/>
      <c r="CE26" s="519"/>
      <c r="CF26" s="519"/>
      <c r="CG26" s="519"/>
      <c r="CH26" s="519"/>
      <c r="CI26" s="519"/>
      <c r="CJ26" s="519"/>
      <c r="CK26" s="519"/>
      <c r="CL26" s="519"/>
      <c r="CM26" s="519"/>
      <c r="CN26" s="519"/>
      <c r="CO26" s="519"/>
      <c r="CP26" s="519"/>
      <c r="CQ26" s="519"/>
      <c r="CR26" s="519"/>
      <c r="CS26" s="520"/>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81"/>
      <c r="B27" s="553"/>
      <c r="C27" s="554"/>
      <c r="D27" s="555"/>
      <c r="E27" s="457" t="s">
        <v>187</v>
      </c>
      <c r="F27" s="431"/>
      <c r="G27" s="431"/>
      <c r="H27" s="431"/>
      <c r="I27" s="431"/>
      <c r="J27" s="431"/>
      <c r="K27" s="432"/>
      <c r="L27" s="458">
        <v>1</v>
      </c>
      <c r="M27" s="459"/>
      <c r="N27" s="459"/>
      <c r="O27" s="459"/>
      <c r="P27" s="501"/>
      <c r="Q27" s="458">
        <v>2640</v>
      </c>
      <c r="R27" s="459"/>
      <c r="S27" s="459"/>
      <c r="T27" s="459"/>
      <c r="U27" s="459"/>
      <c r="V27" s="501"/>
      <c r="W27" s="566"/>
      <c r="X27" s="554"/>
      <c r="Y27" s="555"/>
      <c r="Z27" s="457" t="s">
        <v>188</v>
      </c>
      <c r="AA27" s="431"/>
      <c r="AB27" s="431"/>
      <c r="AC27" s="431"/>
      <c r="AD27" s="431"/>
      <c r="AE27" s="431"/>
      <c r="AF27" s="431"/>
      <c r="AG27" s="432"/>
      <c r="AH27" s="458">
        <v>2</v>
      </c>
      <c r="AI27" s="459"/>
      <c r="AJ27" s="459"/>
      <c r="AK27" s="459"/>
      <c r="AL27" s="501"/>
      <c r="AM27" s="458" t="s">
        <v>189</v>
      </c>
      <c r="AN27" s="459"/>
      <c r="AO27" s="459"/>
      <c r="AP27" s="459"/>
      <c r="AQ27" s="459"/>
      <c r="AR27" s="501"/>
      <c r="AS27" s="458" t="s">
        <v>189</v>
      </c>
      <c r="AT27" s="459"/>
      <c r="AU27" s="459"/>
      <c r="AV27" s="459"/>
      <c r="AW27" s="459"/>
      <c r="AX27" s="460"/>
      <c r="AY27" s="502" t="s">
        <v>190</v>
      </c>
      <c r="AZ27" s="503"/>
      <c r="BA27" s="503"/>
      <c r="BB27" s="503"/>
      <c r="BC27" s="503"/>
      <c r="BD27" s="503"/>
      <c r="BE27" s="503"/>
      <c r="BF27" s="503"/>
      <c r="BG27" s="503"/>
      <c r="BH27" s="503"/>
      <c r="BI27" s="503"/>
      <c r="BJ27" s="503"/>
      <c r="BK27" s="503"/>
      <c r="BL27" s="503"/>
      <c r="BM27" s="504"/>
      <c r="BN27" s="547">
        <v>51381</v>
      </c>
      <c r="BO27" s="548"/>
      <c r="BP27" s="548"/>
      <c r="BQ27" s="548"/>
      <c r="BR27" s="548"/>
      <c r="BS27" s="548"/>
      <c r="BT27" s="548"/>
      <c r="BU27" s="549"/>
      <c r="BV27" s="547">
        <v>51381</v>
      </c>
      <c r="BW27" s="548"/>
      <c r="BX27" s="548"/>
      <c r="BY27" s="548"/>
      <c r="BZ27" s="548"/>
      <c r="CA27" s="548"/>
      <c r="CB27" s="548"/>
      <c r="CC27" s="549"/>
      <c r="CD27" s="196"/>
      <c r="CE27" s="519"/>
      <c r="CF27" s="519"/>
      <c r="CG27" s="519"/>
      <c r="CH27" s="519"/>
      <c r="CI27" s="519"/>
      <c r="CJ27" s="519"/>
      <c r="CK27" s="519"/>
      <c r="CL27" s="519"/>
      <c r="CM27" s="519"/>
      <c r="CN27" s="519"/>
      <c r="CO27" s="519"/>
      <c r="CP27" s="519"/>
      <c r="CQ27" s="519"/>
      <c r="CR27" s="519"/>
      <c r="CS27" s="520"/>
      <c r="CT27" s="404"/>
      <c r="CU27" s="405"/>
      <c r="CV27" s="405"/>
      <c r="CW27" s="405"/>
      <c r="CX27" s="405"/>
      <c r="CY27" s="405"/>
      <c r="CZ27" s="405"/>
      <c r="DA27" s="406"/>
      <c r="DB27" s="404"/>
      <c r="DC27" s="405"/>
      <c r="DD27" s="405"/>
      <c r="DE27" s="405"/>
      <c r="DF27" s="405"/>
      <c r="DG27" s="405"/>
      <c r="DH27" s="405"/>
      <c r="DI27" s="406"/>
    </row>
    <row r="28" spans="1:113" ht="18.75" customHeight="1" x14ac:dyDescent="0.15">
      <c r="A28" s="181"/>
      <c r="B28" s="553"/>
      <c r="C28" s="554"/>
      <c r="D28" s="555"/>
      <c r="E28" s="457" t="s">
        <v>191</v>
      </c>
      <c r="F28" s="431"/>
      <c r="G28" s="431"/>
      <c r="H28" s="431"/>
      <c r="I28" s="431"/>
      <c r="J28" s="431"/>
      <c r="K28" s="432"/>
      <c r="L28" s="458">
        <v>1</v>
      </c>
      <c r="M28" s="459"/>
      <c r="N28" s="459"/>
      <c r="O28" s="459"/>
      <c r="P28" s="501"/>
      <c r="Q28" s="458">
        <v>2160</v>
      </c>
      <c r="R28" s="459"/>
      <c r="S28" s="459"/>
      <c r="T28" s="459"/>
      <c r="U28" s="459"/>
      <c r="V28" s="501"/>
      <c r="W28" s="566"/>
      <c r="X28" s="554"/>
      <c r="Y28" s="555"/>
      <c r="Z28" s="457" t="s">
        <v>192</v>
      </c>
      <c r="AA28" s="431"/>
      <c r="AB28" s="431"/>
      <c r="AC28" s="431"/>
      <c r="AD28" s="431"/>
      <c r="AE28" s="431"/>
      <c r="AF28" s="431"/>
      <c r="AG28" s="432"/>
      <c r="AH28" s="458" t="s">
        <v>141</v>
      </c>
      <c r="AI28" s="459"/>
      <c r="AJ28" s="459"/>
      <c r="AK28" s="459"/>
      <c r="AL28" s="501"/>
      <c r="AM28" s="458" t="s">
        <v>141</v>
      </c>
      <c r="AN28" s="459"/>
      <c r="AO28" s="459"/>
      <c r="AP28" s="459"/>
      <c r="AQ28" s="459"/>
      <c r="AR28" s="501"/>
      <c r="AS28" s="458" t="s">
        <v>144</v>
      </c>
      <c r="AT28" s="459"/>
      <c r="AU28" s="459"/>
      <c r="AV28" s="459"/>
      <c r="AW28" s="459"/>
      <c r="AX28" s="460"/>
      <c r="AY28" s="580" t="s">
        <v>193</v>
      </c>
      <c r="AZ28" s="581"/>
      <c r="BA28" s="581"/>
      <c r="BB28" s="582"/>
      <c r="BC28" s="367" t="s">
        <v>49</v>
      </c>
      <c r="BD28" s="368"/>
      <c r="BE28" s="368"/>
      <c r="BF28" s="368"/>
      <c r="BG28" s="368"/>
      <c r="BH28" s="368"/>
      <c r="BI28" s="368"/>
      <c r="BJ28" s="368"/>
      <c r="BK28" s="368"/>
      <c r="BL28" s="368"/>
      <c r="BM28" s="369"/>
      <c r="BN28" s="370">
        <v>1080154</v>
      </c>
      <c r="BO28" s="371"/>
      <c r="BP28" s="371"/>
      <c r="BQ28" s="371"/>
      <c r="BR28" s="371"/>
      <c r="BS28" s="371"/>
      <c r="BT28" s="371"/>
      <c r="BU28" s="372"/>
      <c r="BV28" s="370">
        <v>910118</v>
      </c>
      <c r="BW28" s="371"/>
      <c r="BX28" s="371"/>
      <c r="BY28" s="371"/>
      <c r="BZ28" s="371"/>
      <c r="CA28" s="371"/>
      <c r="CB28" s="371"/>
      <c r="CC28" s="372"/>
      <c r="CD28" s="194"/>
      <c r="CE28" s="519"/>
      <c r="CF28" s="519"/>
      <c r="CG28" s="519"/>
      <c r="CH28" s="519"/>
      <c r="CI28" s="519"/>
      <c r="CJ28" s="519"/>
      <c r="CK28" s="519"/>
      <c r="CL28" s="519"/>
      <c r="CM28" s="519"/>
      <c r="CN28" s="519"/>
      <c r="CO28" s="519"/>
      <c r="CP28" s="519"/>
      <c r="CQ28" s="519"/>
      <c r="CR28" s="519"/>
      <c r="CS28" s="520"/>
      <c r="CT28" s="404"/>
      <c r="CU28" s="405"/>
      <c r="CV28" s="405"/>
      <c r="CW28" s="405"/>
      <c r="CX28" s="405"/>
      <c r="CY28" s="405"/>
      <c r="CZ28" s="405"/>
      <c r="DA28" s="406"/>
      <c r="DB28" s="404"/>
      <c r="DC28" s="405"/>
      <c r="DD28" s="405"/>
      <c r="DE28" s="405"/>
      <c r="DF28" s="405"/>
      <c r="DG28" s="405"/>
      <c r="DH28" s="405"/>
      <c r="DI28" s="406"/>
    </row>
    <row r="29" spans="1:113" ht="18.75" customHeight="1" x14ac:dyDescent="0.15">
      <c r="A29" s="181"/>
      <c r="B29" s="553"/>
      <c r="C29" s="554"/>
      <c r="D29" s="555"/>
      <c r="E29" s="457" t="s">
        <v>194</v>
      </c>
      <c r="F29" s="431"/>
      <c r="G29" s="431"/>
      <c r="H29" s="431"/>
      <c r="I29" s="431"/>
      <c r="J29" s="431"/>
      <c r="K29" s="432"/>
      <c r="L29" s="458">
        <v>6</v>
      </c>
      <c r="M29" s="459"/>
      <c r="N29" s="459"/>
      <c r="O29" s="459"/>
      <c r="P29" s="501"/>
      <c r="Q29" s="458">
        <v>1920</v>
      </c>
      <c r="R29" s="459"/>
      <c r="S29" s="459"/>
      <c r="T29" s="459"/>
      <c r="U29" s="459"/>
      <c r="V29" s="501"/>
      <c r="W29" s="567"/>
      <c r="X29" s="568"/>
      <c r="Y29" s="569"/>
      <c r="Z29" s="457" t="s">
        <v>195</v>
      </c>
      <c r="AA29" s="431"/>
      <c r="AB29" s="431"/>
      <c r="AC29" s="431"/>
      <c r="AD29" s="431"/>
      <c r="AE29" s="431"/>
      <c r="AF29" s="431"/>
      <c r="AG29" s="432"/>
      <c r="AH29" s="458">
        <v>34</v>
      </c>
      <c r="AI29" s="459"/>
      <c r="AJ29" s="459"/>
      <c r="AK29" s="459"/>
      <c r="AL29" s="501"/>
      <c r="AM29" s="458">
        <v>103992</v>
      </c>
      <c r="AN29" s="459"/>
      <c r="AO29" s="459"/>
      <c r="AP29" s="459"/>
      <c r="AQ29" s="459"/>
      <c r="AR29" s="501"/>
      <c r="AS29" s="458">
        <v>3059</v>
      </c>
      <c r="AT29" s="459"/>
      <c r="AU29" s="459"/>
      <c r="AV29" s="459"/>
      <c r="AW29" s="459"/>
      <c r="AX29" s="460"/>
      <c r="AY29" s="583"/>
      <c r="AZ29" s="584"/>
      <c r="BA29" s="584"/>
      <c r="BB29" s="585"/>
      <c r="BC29" s="435" t="s">
        <v>196</v>
      </c>
      <c r="BD29" s="436"/>
      <c r="BE29" s="436"/>
      <c r="BF29" s="436"/>
      <c r="BG29" s="436"/>
      <c r="BH29" s="436"/>
      <c r="BI29" s="436"/>
      <c r="BJ29" s="436"/>
      <c r="BK29" s="436"/>
      <c r="BL29" s="436"/>
      <c r="BM29" s="437"/>
      <c r="BN29" s="438">
        <v>220976</v>
      </c>
      <c r="BO29" s="439"/>
      <c r="BP29" s="439"/>
      <c r="BQ29" s="439"/>
      <c r="BR29" s="439"/>
      <c r="BS29" s="439"/>
      <c r="BT29" s="439"/>
      <c r="BU29" s="440"/>
      <c r="BV29" s="438">
        <v>220958</v>
      </c>
      <c r="BW29" s="439"/>
      <c r="BX29" s="439"/>
      <c r="BY29" s="439"/>
      <c r="BZ29" s="439"/>
      <c r="CA29" s="439"/>
      <c r="CB29" s="439"/>
      <c r="CC29" s="440"/>
      <c r="CD29" s="196"/>
      <c r="CE29" s="519"/>
      <c r="CF29" s="519"/>
      <c r="CG29" s="519"/>
      <c r="CH29" s="519"/>
      <c r="CI29" s="519"/>
      <c r="CJ29" s="519"/>
      <c r="CK29" s="519"/>
      <c r="CL29" s="519"/>
      <c r="CM29" s="519"/>
      <c r="CN29" s="519"/>
      <c r="CO29" s="519"/>
      <c r="CP29" s="519"/>
      <c r="CQ29" s="519"/>
      <c r="CR29" s="519"/>
      <c r="CS29" s="520"/>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81"/>
      <c r="B30" s="556"/>
      <c r="C30" s="557"/>
      <c r="D30" s="558"/>
      <c r="E30" s="461"/>
      <c r="F30" s="462"/>
      <c r="G30" s="462"/>
      <c r="H30" s="462"/>
      <c r="I30" s="462"/>
      <c r="J30" s="462"/>
      <c r="K30" s="463"/>
      <c r="L30" s="590"/>
      <c r="M30" s="591"/>
      <c r="N30" s="591"/>
      <c r="O30" s="591"/>
      <c r="P30" s="592"/>
      <c r="Q30" s="590"/>
      <c r="R30" s="591"/>
      <c r="S30" s="591"/>
      <c r="T30" s="591"/>
      <c r="U30" s="591"/>
      <c r="V30" s="592"/>
      <c r="W30" s="593" t="s">
        <v>197</v>
      </c>
      <c r="X30" s="594"/>
      <c r="Y30" s="594"/>
      <c r="Z30" s="594"/>
      <c r="AA30" s="594"/>
      <c r="AB30" s="594"/>
      <c r="AC30" s="594"/>
      <c r="AD30" s="594"/>
      <c r="AE30" s="594"/>
      <c r="AF30" s="594"/>
      <c r="AG30" s="595"/>
      <c r="AH30" s="526">
        <v>90.7</v>
      </c>
      <c r="AI30" s="527"/>
      <c r="AJ30" s="527"/>
      <c r="AK30" s="527"/>
      <c r="AL30" s="527"/>
      <c r="AM30" s="527"/>
      <c r="AN30" s="527"/>
      <c r="AO30" s="527"/>
      <c r="AP30" s="527"/>
      <c r="AQ30" s="527"/>
      <c r="AR30" s="527"/>
      <c r="AS30" s="527"/>
      <c r="AT30" s="527"/>
      <c r="AU30" s="527"/>
      <c r="AV30" s="527"/>
      <c r="AW30" s="527"/>
      <c r="AX30" s="529"/>
      <c r="AY30" s="586"/>
      <c r="AZ30" s="587"/>
      <c r="BA30" s="587"/>
      <c r="BB30" s="588"/>
      <c r="BC30" s="544" t="s">
        <v>51</v>
      </c>
      <c r="BD30" s="545"/>
      <c r="BE30" s="545"/>
      <c r="BF30" s="545"/>
      <c r="BG30" s="545"/>
      <c r="BH30" s="545"/>
      <c r="BI30" s="545"/>
      <c r="BJ30" s="545"/>
      <c r="BK30" s="545"/>
      <c r="BL30" s="545"/>
      <c r="BM30" s="546"/>
      <c r="BN30" s="547">
        <v>5124177</v>
      </c>
      <c r="BO30" s="548"/>
      <c r="BP30" s="548"/>
      <c r="BQ30" s="548"/>
      <c r="BR30" s="548"/>
      <c r="BS30" s="548"/>
      <c r="BT30" s="548"/>
      <c r="BU30" s="549"/>
      <c r="BV30" s="547">
        <v>5513393</v>
      </c>
      <c r="BW30" s="548"/>
      <c r="BX30" s="548"/>
      <c r="BY30" s="548"/>
      <c r="BZ30" s="548"/>
      <c r="CA30" s="548"/>
      <c r="CB30" s="548"/>
      <c r="CC30" s="549"/>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589" t="s">
        <v>198</v>
      </c>
      <c r="D32" s="589"/>
      <c r="E32" s="589"/>
      <c r="F32" s="589"/>
      <c r="G32" s="589"/>
      <c r="H32" s="589"/>
      <c r="I32" s="589"/>
      <c r="J32" s="589"/>
      <c r="K32" s="589"/>
      <c r="L32" s="589"/>
      <c r="M32" s="589"/>
      <c r="N32" s="589"/>
      <c r="O32" s="589"/>
      <c r="P32" s="589"/>
      <c r="Q32" s="589"/>
      <c r="R32" s="589"/>
      <c r="S32" s="589"/>
      <c r="U32" s="442" t="s">
        <v>199</v>
      </c>
      <c r="V32" s="442"/>
      <c r="W32" s="442"/>
      <c r="X32" s="442"/>
      <c r="Y32" s="442"/>
      <c r="Z32" s="442"/>
      <c r="AA32" s="442"/>
      <c r="AB32" s="442"/>
      <c r="AC32" s="442"/>
      <c r="AD32" s="442"/>
      <c r="AE32" s="442"/>
      <c r="AF32" s="442"/>
      <c r="AG32" s="442"/>
      <c r="AH32" s="442"/>
      <c r="AI32" s="442"/>
      <c r="AJ32" s="442"/>
      <c r="AK32" s="442"/>
      <c r="AM32" s="442" t="s">
        <v>200</v>
      </c>
      <c r="AN32" s="442"/>
      <c r="AO32" s="442"/>
      <c r="AP32" s="442"/>
      <c r="AQ32" s="442"/>
      <c r="AR32" s="442"/>
      <c r="AS32" s="442"/>
      <c r="AT32" s="442"/>
      <c r="AU32" s="442"/>
      <c r="AV32" s="442"/>
      <c r="AW32" s="442"/>
      <c r="AX32" s="442"/>
      <c r="AY32" s="442"/>
      <c r="AZ32" s="442"/>
      <c r="BA32" s="442"/>
      <c r="BB32" s="442"/>
      <c r="BC32" s="442"/>
      <c r="BE32" s="442" t="s">
        <v>201</v>
      </c>
      <c r="BF32" s="442"/>
      <c r="BG32" s="442"/>
      <c r="BH32" s="442"/>
      <c r="BI32" s="442"/>
      <c r="BJ32" s="442"/>
      <c r="BK32" s="442"/>
      <c r="BL32" s="442"/>
      <c r="BM32" s="442"/>
      <c r="BN32" s="442"/>
      <c r="BO32" s="442"/>
      <c r="BP32" s="442"/>
      <c r="BQ32" s="442"/>
      <c r="BR32" s="442"/>
      <c r="BS32" s="442"/>
      <c r="BT32" s="442"/>
      <c r="BU32" s="442"/>
      <c r="BW32" s="442" t="s">
        <v>202</v>
      </c>
      <c r="BX32" s="442"/>
      <c r="BY32" s="442"/>
      <c r="BZ32" s="442"/>
      <c r="CA32" s="442"/>
      <c r="CB32" s="442"/>
      <c r="CC32" s="442"/>
      <c r="CD32" s="442"/>
      <c r="CE32" s="442"/>
      <c r="CF32" s="442"/>
      <c r="CG32" s="442"/>
      <c r="CH32" s="442"/>
      <c r="CI32" s="442"/>
      <c r="CJ32" s="442"/>
      <c r="CK32" s="442"/>
      <c r="CL32" s="442"/>
      <c r="CM32" s="442"/>
      <c r="CO32" s="442" t="s">
        <v>203</v>
      </c>
      <c r="CP32" s="442"/>
      <c r="CQ32" s="442"/>
      <c r="CR32" s="442"/>
      <c r="CS32" s="442"/>
      <c r="CT32" s="442"/>
      <c r="CU32" s="442"/>
      <c r="CV32" s="442"/>
      <c r="CW32" s="442"/>
      <c r="CX32" s="442"/>
      <c r="CY32" s="442"/>
      <c r="CZ32" s="442"/>
      <c r="DA32" s="442"/>
      <c r="DB32" s="442"/>
      <c r="DC32" s="442"/>
      <c r="DD32" s="442"/>
      <c r="DE32" s="442"/>
      <c r="DI32" s="204"/>
    </row>
    <row r="33" spans="1:113" ht="13.5" customHeight="1" x14ac:dyDescent="0.15">
      <c r="A33" s="181"/>
      <c r="B33" s="205"/>
      <c r="C33" s="425" t="s">
        <v>204</v>
      </c>
      <c r="D33" s="425"/>
      <c r="E33" s="396" t="s">
        <v>205</v>
      </c>
      <c r="F33" s="396"/>
      <c r="G33" s="396"/>
      <c r="H33" s="396"/>
      <c r="I33" s="396"/>
      <c r="J33" s="396"/>
      <c r="K33" s="396"/>
      <c r="L33" s="396"/>
      <c r="M33" s="396"/>
      <c r="N33" s="396"/>
      <c r="O33" s="396"/>
      <c r="P33" s="396"/>
      <c r="Q33" s="396"/>
      <c r="R33" s="396"/>
      <c r="S33" s="396"/>
      <c r="T33" s="206"/>
      <c r="U33" s="425" t="s">
        <v>206</v>
      </c>
      <c r="V33" s="425"/>
      <c r="W33" s="396" t="s">
        <v>205</v>
      </c>
      <c r="X33" s="396"/>
      <c r="Y33" s="396"/>
      <c r="Z33" s="396"/>
      <c r="AA33" s="396"/>
      <c r="AB33" s="396"/>
      <c r="AC33" s="396"/>
      <c r="AD33" s="396"/>
      <c r="AE33" s="396"/>
      <c r="AF33" s="396"/>
      <c r="AG33" s="396"/>
      <c r="AH33" s="396"/>
      <c r="AI33" s="396"/>
      <c r="AJ33" s="396"/>
      <c r="AK33" s="396"/>
      <c r="AL33" s="206"/>
      <c r="AM33" s="425" t="s">
        <v>204</v>
      </c>
      <c r="AN33" s="425"/>
      <c r="AO33" s="396" t="s">
        <v>207</v>
      </c>
      <c r="AP33" s="396"/>
      <c r="AQ33" s="396"/>
      <c r="AR33" s="396"/>
      <c r="AS33" s="396"/>
      <c r="AT33" s="396"/>
      <c r="AU33" s="396"/>
      <c r="AV33" s="396"/>
      <c r="AW33" s="396"/>
      <c r="AX33" s="396"/>
      <c r="AY33" s="396"/>
      <c r="AZ33" s="396"/>
      <c r="BA33" s="396"/>
      <c r="BB33" s="396"/>
      <c r="BC33" s="396"/>
      <c r="BD33" s="207"/>
      <c r="BE33" s="396" t="s">
        <v>208</v>
      </c>
      <c r="BF33" s="396"/>
      <c r="BG33" s="396" t="s">
        <v>209</v>
      </c>
      <c r="BH33" s="396"/>
      <c r="BI33" s="396"/>
      <c r="BJ33" s="396"/>
      <c r="BK33" s="396"/>
      <c r="BL33" s="396"/>
      <c r="BM33" s="396"/>
      <c r="BN33" s="396"/>
      <c r="BO33" s="396"/>
      <c r="BP33" s="396"/>
      <c r="BQ33" s="396"/>
      <c r="BR33" s="396"/>
      <c r="BS33" s="396"/>
      <c r="BT33" s="396"/>
      <c r="BU33" s="396"/>
      <c r="BV33" s="207"/>
      <c r="BW33" s="425" t="s">
        <v>208</v>
      </c>
      <c r="BX33" s="425"/>
      <c r="BY33" s="396" t="s">
        <v>210</v>
      </c>
      <c r="BZ33" s="396"/>
      <c r="CA33" s="396"/>
      <c r="CB33" s="396"/>
      <c r="CC33" s="396"/>
      <c r="CD33" s="396"/>
      <c r="CE33" s="396"/>
      <c r="CF33" s="396"/>
      <c r="CG33" s="396"/>
      <c r="CH33" s="396"/>
      <c r="CI33" s="396"/>
      <c r="CJ33" s="396"/>
      <c r="CK33" s="396"/>
      <c r="CL33" s="396"/>
      <c r="CM33" s="396"/>
      <c r="CN33" s="206"/>
      <c r="CO33" s="425" t="s">
        <v>211</v>
      </c>
      <c r="CP33" s="425"/>
      <c r="CQ33" s="396" t="s">
        <v>212</v>
      </c>
      <c r="CR33" s="396"/>
      <c r="CS33" s="396"/>
      <c r="CT33" s="396"/>
      <c r="CU33" s="396"/>
      <c r="CV33" s="396"/>
      <c r="CW33" s="396"/>
      <c r="CX33" s="396"/>
      <c r="CY33" s="396"/>
      <c r="CZ33" s="396"/>
      <c r="DA33" s="396"/>
      <c r="DB33" s="396"/>
      <c r="DC33" s="396"/>
      <c r="DD33" s="396"/>
      <c r="DE33" s="396"/>
      <c r="DF33" s="206"/>
      <c r="DG33" s="596" t="s">
        <v>213</v>
      </c>
      <c r="DH33" s="596"/>
      <c r="DI33" s="208"/>
    </row>
    <row r="34" spans="1:113" ht="32.25" customHeight="1" x14ac:dyDescent="0.15">
      <c r="A34" s="181"/>
      <c r="B34" s="205"/>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81"/>
      <c r="U34" s="597">
        <f>IF(W34="","",MAX(C34:D43)+1)</f>
        <v>2</v>
      </c>
      <c r="V34" s="597"/>
      <c r="W34" s="598" t="str">
        <f>IF('各会計、関係団体の財政状況及び健全化判断比率'!B28="","",'各会計、関係団体の財政状況及び健全化判断比率'!B28)</f>
        <v>国民健康保険事業特別会計</v>
      </c>
      <c r="X34" s="598"/>
      <c r="Y34" s="598"/>
      <c r="Z34" s="598"/>
      <c r="AA34" s="598"/>
      <c r="AB34" s="598"/>
      <c r="AC34" s="598"/>
      <c r="AD34" s="598"/>
      <c r="AE34" s="598"/>
      <c r="AF34" s="598"/>
      <c r="AG34" s="598"/>
      <c r="AH34" s="598"/>
      <c r="AI34" s="598"/>
      <c r="AJ34" s="598"/>
      <c r="AK34" s="598"/>
      <c r="AL34" s="181"/>
      <c r="AM34" s="597" t="str">
        <f>IF(AO34="","",MAX(C34:D43,U34:V43)+1)</f>
        <v/>
      </c>
      <c r="AN34" s="597"/>
      <c r="AO34" s="598"/>
      <c r="AP34" s="598"/>
      <c r="AQ34" s="598"/>
      <c r="AR34" s="598"/>
      <c r="AS34" s="598"/>
      <c r="AT34" s="598"/>
      <c r="AU34" s="598"/>
      <c r="AV34" s="598"/>
      <c r="AW34" s="598"/>
      <c r="AX34" s="598"/>
      <c r="AY34" s="598"/>
      <c r="AZ34" s="598"/>
      <c r="BA34" s="598"/>
      <c r="BB34" s="598"/>
      <c r="BC34" s="598"/>
      <c r="BD34" s="181"/>
      <c r="BE34" s="597">
        <f>IF(BG34="","",MAX(C34:D43,U34:V43,AM34:AN43)+1)</f>
        <v>5</v>
      </c>
      <c r="BF34" s="597"/>
      <c r="BG34" s="598" t="str">
        <f>IF('各会計、関係団体の財政状況及び健全化判断比率'!B31="","",'各会計、関係団体の財政状況及び健全化判断比率'!B31)</f>
        <v>簡易水道事業特別会計</v>
      </c>
      <c r="BH34" s="598"/>
      <c r="BI34" s="598"/>
      <c r="BJ34" s="598"/>
      <c r="BK34" s="598"/>
      <c r="BL34" s="598"/>
      <c r="BM34" s="598"/>
      <c r="BN34" s="598"/>
      <c r="BO34" s="598"/>
      <c r="BP34" s="598"/>
      <c r="BQ34" s="598"/>
      <c r="BR34" s="598"/>
      <c r="BS34" s="598"/>
      <c r="BT34" s="598"/>
      <c r="BU34" s="598"/>
      <c r="BV34" s="181"/>
      <c r="BW34" s="597">
        <f>IF(BY34="","",MAX(C34:D43,U34:V43,AM34:AN43,BE34:BF43)+1)</f>
        <v>6</v>
      </c>
      <c r="BX34" s="597"/>
      <c r="BY34" s="598" t="str">
        <f>IF('各会計、関係団体の財政状況及び健全化判断比率'!B68="","",'各会計、関係団体の財政状況及び健全化判断比率'!B68)</f>
        <v>双葉地方広域市町村圏組合一般会計</v>
      </c>
      <c r="BZ34" s="598"/>
      <c r="CA34" s="598"/>
      <c r="CB34" s="598"/>
      <c r="CC34" s="598"/>
      <c r="CD34" s="598"/>
      <c r="CE34" s="598"/>
      <c r="CF34" s="598"/>
      <c r="CG34" s="598"/>
      <c r="CH34" s="598"/>
      <c r="CI34" s="598"/>
      <c r="CJ34" s="598"/>
      <c r="CK34" s="598"/>
      <c r="CL34" s="598"/>
      <c r="CM34" s="598"/>
      <c r="CN34" s="181"/>
      <c r="CO34" s="597">
        <f>IF(CQ34="","",MAX(C34:D43,U34:V43,AM34:AN43,BE34:BF43,BW34:BX43)+1)</f>
        <v>15</v>
      </c>
      <c r="CP34" s="597"/>
      <c r="CQ34" s="598" t="str">
        <f>IF('各会計、関係団体の財政状況及び健全化判断比率'!BS7="","",'各会計、関係団体の財政状況及び健全化判断比率'!BS7)</f>
        <v>一般社団法人葛尾むらづくり公社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208"/>
    </row>
    <row r="35" spans="1:113" ht="32.25" customHeight="1" x14ac:dyDescent="0.15">
      <c r="A35" s="181"/>
      <c r="B35" s="205"/>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81"/>
      <c r="U35" s="597">
        <f>IF(W35="","",U34+1)</f>
        <v>3</v>
      </c>
      <c r="V35" s="597"/>
      <c r="W35" s="598" t="str">
        <f>IF('各会計、関係団体の財政状況及び健全化判断比率'!B29="","",'各会計、関係団体の財政状況及び健全化判断比率'!B29)</f>
        <v>介護保険事業特別会計</v>
      </c>
      <c r="X35" s="598"/>
      <c r="Y35" s="598"/>
      <c r="Z35" s="598"/>
      <c r="AA35" s="598"/>
      <c r="AB35" s="598"/>
      <c r="AC35" s="598"/>
      <c r="AD35" s="598"/>
      <c r="AE35" s="598"/>
      <c r="AF35" s="598"/>
      <c r="AG35" s="598"/>
      <c r="AH35" s="598"/>
      <c r="AI35" s="598"/>
      <c r="AJ35" s="598"/>
      <c r="AK35" s="598"/>
      <c r="AL35" s="181"/>
      <c r="AM35" s="597" t="str">
        <f t="shared" ref="AM35:AM43" si="0">IF(AO35="","",AM34+1)</f>
        <v/>
      </c>
      <c r="AN35" s="597"/>
      <c r="AO35" s="598"/>
      <c r="AP35" s="598"/>
      <c r="AQ35" s="598"/>
      <c r="AR35" s="598"/>
      <c r="AS35" s="598"/>
      <c r="AT35" s="598"/>
      <c r="AU35" s="598"/>
      <c r="AV35" s="598"/>
      <c r="AW35" s="598"/>
      <c r="AX35" s="598"/>
      <c r="AY35" s="598"/>
      <c r="AZ35" s="598"/>
      <c r="BA35" s="598"/>
      <c r="BB35" s="598"/>
      <c r="BC35" s="598"/>
      <c r="BD35" s="181"/>
      <c r="BE35" s="597" t="str">
        <f t="shared" ref="BE35:BE43" si="1">IF(BG35="","",BE34+1)</f>
        <v/>
      </c>
      <c r="BF35" s="597"/>
      <c r="BG35" s="598"/>
      <c r="BH35" s="598"/>
      <c r="BI35" s="598"/>
      <c r="BJ35" s="598"/>
      <c r="BK35" s="598"/>
      <c r="BL35" s="598"/>
      <c r="BM35" s="598"/>
      <c r="BN35" s="598"/>
      <c r="BO35" s="598"/>
      <c r="BP35" s="598"/>
      <c r="BQ35" s="598"/>
      <c r="BR35" s="598"/>
      <c r="BS35" s="598"/>
      <c r="BT35" s="598"/>
      <c r="BU35" s="598"/>
      <c r="BV35" s="181"/>
      <c r="BW35" s="597">
        <f t="shared" ref="BW35:BW43" si="2">IF(BY35="","",BW34+1)</f>
        <v>7</v>
      </c>
      <c r="BX35" s="597"/>
      <c r="BY35" s="598" t="str">
        <f>IF('各会計、関係団体の財政状況及び健全化判断比率'!B69="","",'各会計、関係団体の財政状況及び健全化判断比率'!B69)</f>
        <v>双葉地方広域市町村圏組合下水道事業特別会計</v>
      </c>
      <c r="BZ35" s="598"/>
      <c r="CA35" s="598"/>
      <c r="CB35" s="598"/>
      <c r="CC35" s="598"/>
      <c r="CD35" s="598"/>
      <c r="CE35" s="598"/>
      <c r="CF35" s="598"/>
      <c r="CG35" s="598"/>
      <c r="CH35" s="598"/>
      <c r="CI35" s="598"/>
      <c r="CJ35" s="598"/>
      <c r="CK35" s="598"/>
      <c r="CL35" s="598"/>
      <c r="CM35" s="598"/>
      <c r="CN35" s="181"/>
      <c r="CO35" s="597">
        <f t="shared" ref="CO35:CO43" si="3">IF(CQ35="","",CO34+1)</f>
        <v>16</v>
      </c>
      <c r="CP35" s="597"/>
      <c r="CQ35" s="598" t="str">
        <f>IF('各会計、関係団体の財政状況及び健全化判断比率'!BS8="","",'各会計、関係団体の財政状況及び健全化判断比率'!BS8)</f>
        <v>葛尾創生電力株式会社</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208"/>
    </row>
    <row r="36" spans="1:113" ht="32.25" customHeight="1" x14ac:dyDescent="0.15">
      <c r="A36" s="181"/>
      <c r="B36" s="205"/>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81"/>
      <c r="U36" s="597">
        <f t="shared" ref="U36:U43" si="4">IF(W36="","",U35+1)</f>
        <v>4</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81"/>
      <c r="AM36" s="597" t="str">
        <f t="shared" si="0"/>
        <v/>
      </c>
      <c r="AN36" s="597"/>
      <c r="AO36" s="598"/>
      <c r="AP36" s="598"/>
      <c r="AQ36" s="598"/>
      <c r="AR36" s="598"/>
      <c r="AS36" s="598"/>
      <c r="AT36" s="598"/>
      <c r="AU36" s="598"/>
      <c r="AV36" s="598"/>
      <c r="AW36" s="598"/>
      <c r="AX36" s="598"/>
      <c r="AY36" s="598"/>
      <c r="AZ36" s="598"/>
      <c r="BA36" s="598"/>
      <c r="BB36" s="598"/>
      <c r="BC36" s="598"/>
      <c r="BD36" s="181"/>
      <c r="BE36" s="597" t="str">
        <f t="shared" si="1"/>
        <v/>
      </c>
      <c r="BF36" s="597"/>
      <c r="BG36" s="598"/>
      <c r="BH36" s="598"/>
      <c r="BI36" s="598"/>
      <c r="BJ36" s="598"/>
      <c r="BK36" s="598"/>
      <c r="BL36" s="598"/>
      <c r="BM36" s="598"/>
      <c r="BN36" s="598"/>
      <c r="BO36" s="598"/>
      <c r="BP36" s="598"/>
      <c r="BQ36" s="598"/>
      <c r="BR36" s="598"/>
      <c r="BS36" s="598"/>
      <c r="BT36" s="598"/>
      <c r="BU36" s="598"/>
      <c r="BV36" s="181"/>
      <c r="BW36" s="597">
        <f t="shared" si="2"/>
        <v>8</v>
      </c>
      <c r="BX36" s="597"/>
      <c r="BY36" s="598" t="str">
        <f>IF('各会計、関係団体の財政状況及び健全化判断比率'!B70="","",'各会計、関係団体の財政状況及び健全化判断比率'!B70)</f>
        <v>福島県後期高齢者医療広域連合一般会計</v>
      </c>
      <c r="BZ36" s="598"/>
      <c r="CA36" s="598"/>
      <c r="CB36" s="598"/>
      <c r="CC36" s="598"/>
      <c r="CD36" s="598"/>
      <c r="CE36" s="598"/>
      <c r="CF36" s="598"/>
      <c r="CG36" s="598"/>
      <c r="CH36" s="598"/>
      <c r="CI36" s="598"/>
      <c r="CJ36" s="598"/>
      <c r="CK36" s="598"/>
      <c r="CL36" s="598"/>
      <c r="CM36" s="598"/>
      <c r="CN36" s="181"/>
      <c r="CO36" s="597">
        <f t="shared" si="3"/>
        <v>17</v>
      </c>
      <c r="CP36" s="597"/>
      <c r="CQ36" s="598" t="str">
        <f>IF('各会計、関係団体の財政状況及び健全化判断比率'!BS9="","",'各会計、関係団体の財政状況及び健全化判断比率'!BS9)</f>
        <v>葛尾風力株式会社</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208"/>
    </row>
    <row r="37" spans="1:113" ht="32.25" customHeight="1" x14ac:dyDescent="0.15">
      <c r="A37" s="181"/>
      <c r="B37" s="205"/>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81"/>
      <c r="U37" s="597" t="str">
        <f t="shared" si="4"/>
        <v/>
      </c>
      <c r="V37" s="597"/>
      <c r="W37" s="598"/>
      <c r="X37" s="598"/>
      <c r="Y37" s="598"/>
      <c r="Z37" s="598"/>
      <c r="AA37" s="598"/>
      <c r="AB37" s="598"/>
      <c r="AC37" s="598"/>
      <c r="AD37" s="598"/>
      <c r="AE37" s="598"/>
      <c r="AF37" s="598"/>
      <c r="AG37" s="598"/>
      <c r="AH37" s="598"/>
      <c r="AI37" s="598"/>
      <c r="AJ37" s="598"/>
      <c r="AK37" s="598"/>
      <c r="AL37" s="181"/>
      <c r="AM37" s="597" t="str">
        <f t="shared" si="0"/>
        <v/>
      </c>
      <c r="AN37" s="597"/>
      <c r="AO37" s="598"/>
      <c r="AP37" s="598"/>
      <c r="AQ37" s="598"/>
      <c r="AR37" s="598"/>
      <c r="AS37" s="598"/>
      <c r="AT37" s="598"/>
      <c r="AU37" s="598"/>
      <c r="AV37" s="598"/>
      <c r="AW37" s="598"/>
      <c r="AX37" s="598"/>
      <c r="AY37" s="598"/>
      <c r="AZ37" s="598"/>
      <c r="BA37" s="598"/>
      <c r="BB37" s="598"/>
      <c r="BC37" s="598"/>
      <c r="BD37" s="181"/>
      <c r="BE37" s="597" t="str">
        <f t="shared" si="1"/>
        <v/>
      </c>
      <c r="BF37" s="597"/>
      <c r="BG37" s="598"/>
      <c r="BH37" s="598"/>
      <c r="BI37" s="598"/>
      <c r="BJ37" s="598"/>
      <c r="BK37" s="598"/>
      <c r="BL37" s="598"/>
      <c r="BM37" s="598"/>
      <c r="BN37" s="598"/>
      <c r="BO37" s="598"/>
      <c r="BP37" s="598"/>
      <c r="BQ37" s="598"/>
      <c r="BR37" s="598"/>
      <c r="BS37" s="598"/>
      <c r="BT37" s="598"/>
      <c r="BU37" s="598"/>
      <c r="BV37" s="181"/>
      <c r="BW37" s="597">
        <f t="shared" si="2"/>
        <v>9</v>
      </c>
      <c r="BX37" s="597"/>
      <c r="BY37" s="598" t="str">
        <f>IF('各会計、関係団体の財政状況及び健全化判断比率'!B71="","",'各会計、関係団体の財政状況及び健全化判断比率'!B71)</f>
        <v>福島県後期高齢者医療広域連合後期高齢者医療特別会計</v>
      </c>
      <c r="BZ37" s="598"/>
      <c r="CA37" s="598"/>
      <c r="CB37" s="598"/>
      <c r="CC37" s="598"/>
      <c r="CD37" s="598"/>
      <c r="CE37" s="598"/>
      <c r="CF37" s="598"/>
      <c r="CG37" s="598"/>
      <c r="CH37" s="598"/>
      <c r="CI37" s="598"/>
      <c r="CJ37" s="598"/>
      <c r="CK37" s="598"/>
      <c r="CL37" s="598"/>
      <c r="CM37" s="598"/>
      <c r="CN37" s="181"/>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208"/>
    </row>
    <row r="38" spans="1:113" ht="32.25" customHeight="1" x14ac:dyDescent="0.15">
      <c r="A38" s="181"/>
      <c r="B38" s="205"/>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81"/>
      <c r="U38" s="597" t="str">
        <f t="shared" si="4"/>
        <v/>
      </c>
      <c r="V38" s="597"/>
      <c r="W38" s="598"/>
      <c r="X38" s="598"/>
      <c r="Y38" s="598"/>
      <c r="Z38" s="598"/>
      <c r="AA38" s="598"/>
      <c r="AB38" s="598"/>
      <c r="AC38" s="598"/>
      <c r="AD38" s="598"/>
      <c r="AE38" s="598"/>
      <c r="AF38" s="598"/>
      <c r="AG38" s="598"/>
      <c r="AH38" s="598"/>
      <c r="AI38" s="598"/>
      <c r="AJ38" s="598"/>
      <c r="AK38" s="598"/>
      <c r="AL38" s="181"/>
      <c r="AM38" s="597" t="str">
        <f t="shared" si="0"/>
        <v/>
      </c>
      <c r="AN38" s="597"/>
      <c r="AO38" s="598"/>
      <c r="AP38" s="598"/>
      <c r="AQ38" s="598"/>
      <c r="AR38" s="598"/>
      <c r="AS38" s="598"/>
      <c r="AT38" s="598"/>
      <c r="AU38" s="598"/>
      <c r="AV38" s="598"/>
      <c r="AW38" s="598"/>
      <c r="AX38" s="598"/>
      <c r="AY38" s="598"/>
      <c r="AZ38" s="598"/>
      <c r="BA38" s="598"/>
      <c r="BB38" s="598"/>
      <c r="BC38" s="598"/>
      <c r="BD38" s="181"/>
      <c r="BE38" s="597" t="str">
        <f t="shared" si="1"/>
        <v/>
      </c>
      <c r="BF38" s="597"/>
      <c r="BG38" s="598"/>
      <c r="BH38" s="598"/>
      <c r="BI38" s="598"/>
      <c r="BJ38" s="598"/>
      <c r="BK38" s="598"/>
      <c r="BL38" s="598"/>
      <c r="BM38" s="598"/>
      <c r="BN38" s="598"/>
      <c r="BO38" s="598"/>
      <c r="BP38" s="598"/>
      <c r="BQ38" s="598"/>
      <c r="BR38" s="598"/>
      <c r="BS38" s="598"/>
      <c r="BT38" s="598"/>
      <c r="BU38" s="598"/>
      <c r="BV38" s="181"/>
      <c r="BW38" s="597">
        <f t="shared" si="2"/>
        <v>10</v>
      </c>
      <c r="BX38" s="597"/>
      <c r="BY38" s="598" t="str">
        <f>IF('各会計、関係団体の財政状況及び健全化判断比率'!B72="","",'各会計、関係団体の財政状況及び健全化判断比率'!B72)</f>
        <v>福島県市町村総合事務組合・一般会計</v>
      </c>
      <c r="BZ38" s="598"/>
      <c r="CA38" s="598"/>
      <c r="CB38" s="598"/>
      <c r="CC38" s="598"/>
      <c r="CD38" s="598"/>
      <c r="CE38" s="598"/>
      <c r="CF38" s="598"/>
      <c r="CG38" s="598"/>
      <c r="CH38" s="598"/>
      <c r="CI38" s="598"/>
      <c r="CJ38" s="598"/>
      <c r="CK38" s="598"/>
      <c r="CL38" s="598"/>
      <c r="CM38" s="598"/>
      <c r="CN38" s="181"/>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208"/>
    </row>
    <row r="39" spans="1:113" ht="32.25" customHeight="1" x14ac:dyDescent="0.15">
      <c r="A39" s="181"/>
      <c r="B39" s="205"/>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81"/>
      <c r="U39" s="597" t="str">
        <f t="shared" si="4"/>
        <v/>
      </c>
      <c r="V39" s="597"/>
      <c r="W39" s="598"/>
      <c r="X39" s="598"/>
      <c r="Y39" s="598"/>
      <c r="Z39" s="598"/>
      <c r="AA39" s="598"/>
      <c r="AB39" s="598"/>
      <c r="AC39" s="598"/>
      <c r="AD39" s="598"/>
      <c r="AE39" s="598"/>
      <c r="AF39" s="598"/>
      <c r="AG39" s="598"/>
      <c r="AH39" s="598"/>
      <c r="AI39" s="598"/>
      <c r="AJ39" s="598"/>
      <c r="AK39" s="598"/>
      <c r="AL39" s="181"/>
      <c r="AM39" s="597" t="str">
        <f t="shared" si="0"/>
        <v/>
      </c>
      <c r="AN39" s="597"/>
      <c r="AO39" s="598"/>
      <c r="AP39" s="598"/>
      <c r="AQ39" s="598"/>
      <c r="AR39" s="598"/>
      <c r="AS39" s="598"/>
      <c r="AT39" s="598"/>
      <c r="AU39" s="598"/>
      <c r="AV39" s="598"/>
      <c r="AW39" s="598"/>
      <c r="AX39" s="598"/>
      <c r="AY39" s="598"/>
      <c r="AZ39" s="598"/>
      <c r="BA39" s="598"/>
      <c r="BB39" s="598"/>
      <c r="BC39" s="598"/>
      <c r="BD39" s="181"/>
      <c r="BE39" s="597" t="str">
        <f t="shared" si="1"/>
        <v/>
      </c>
      <c r="BF39" s="597"/>
      <c r="BG39" s="598"/>
      <c r="BH39" s="598"/>
      <c r="BI39" s="598"/>
      <c r="BJ39" s="598"/>
      <c r="BK39" s="598"/>
      <c r="BL39" s="598"/>
      <c r="BM39" s="598"/>
      <c r="BN39" s="598"/>
      <c r="BO39" s="598"/>
      <c r="BP39" s="598"/>
      <c r="BQ39" s="598"/>
      <c r="BR39" s="598"/>
      <c r="BS39" s="598"/>
      <c r="BT39" s="598"/>
      <c r="BU39" s="598"/>
      <c r="BV39" s="181"/>
      <c r="BW39" s="597">
        <f t="shared" si="2"/>
        <v>11</v>
      </c>
      <c r="BX39" s="597"/>
      <c r="BY39" s="598" t="str">
        <f>IF('各会計、関係団体の財政状況及び健全化判断比率'!B73="","",'各会計、関係団体の財政状況及び健全化判断比率'!B73)</f>
        <v>福島県市町村総合事務組合・消防補償等特別会計</v>
      </c>
      <c r="BZ39" s="598"/>
      <c r="CA39" s="598"/>
      <c r="CB39" s="598"/>
      <c r="CC39" s="598"/>
      <c r="CD39" s="598"/>
      <c r="CE39" s="598"/>
      <c r="CF39" s="598"/>
      <c r="CG39" s="598"/>
      <c r="CH39" s="598"/>
      <c r="CI39" s="598"/>
      <c r="CJ39" s="598"/>
      <c r="CK39" s="598"/>
      <c r="CL39" s="598"/>
      <c r="CM39" s="598"/>
      <c r="CN39" s="181"/>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208"/>
    </row>
    <row r="40" spans="1:113" ht="32.25" customHeight="1" x14ac:dyDescent="0.15">
      <c r="A40" s="181"/>
      <c r="B40" s="205"/>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81"/>
      <c r="U40" s="597" t="str">
        <f t="shared" si="4"/>
        <v/>
      </c>
      <c r="V40" s="597"/>
      <c r="W40" s="598"/>
      <c r="X40" s="598"/>
      <c r="Y40" s="598"/>
      <c r="Z40" s="598"/>
      <c r="AA40" s="598"/>
      <c r="AB40" s="598"/>
      <c r="AC40" s="598"/>
      <c r="AD40" s="598"/>
      <c r="AE40" s="598"/>
      <c r="AF40" s="598"/>
      <c r="AG40" s="598"/>
      <c r="AH40" s="598"/>
      <c r="AI40" s="598"/>
      <c r="AJ40" s="598"/>
      <c r="AK40" s="598"/>
      <c r="AL40" s="181"/>
      <c r="AM40" s="597" t="str">
        <f t="shared" si="0"/>
        <v/>
      </c>
      <c r="AN40" s="597"/>
      <c r="AO40" s="598"/>
      <c r="AP40" s="598"/>
      <c r="AQ40" s="598"/>
      <c r="AR40" s="598"/>
      <c r="AS40" s="598"/>
      <c r="AT40" s="598"/>
      <c r="AU40" s="598"/>
      <c r="AV40" s="598"/>
      <c r="AW40" s="598"/>
      <c r="AX40" s="598"/>
      <c r="AY40" s="598"/>
      <c r="AZ40" s="598"/>
      <c r="BA40" s="598"/>
      <c r="BB40" s="598"/>
      <c r="BC40" s="598"/>
      <c r="BD40" s="181"/>
      <c r="BE40" s="597" t="str">
        <f t="shared" si="1"/>
        <v/>
      </c>
      <c r="BF40" s="597"/>
      <c r="BG40" s="598"/>
      <c r="BH40" s="598"/>
      <c r="BI40" s="598"/>
      <c r="BJ40" s="598"/>
      <c r="BK40" s="598"/>
      <c r="BL40" s="598"/>
      <c r="BM40" s="598"/>
      <c r="BN40" s="598"/>
      <c r="BO40" s="598"/>
      <c r="BP40" s="598"/>
      <c r="BQ40" s="598"/>
      <c r="BR40" s="598"/>
      <c r="BS40" s="598"/>
      <c r="BT40" s="598"/>
      <c r="BU40" s="598"/>
      <c r="BV40" s="181"/>
      <c r="BW40" s="597">
        <f t="shared" si="2"/>
        <v>12</v>
      </c>
      <c r="BX40" s="597"/>
      <c r="BY40" s="598" t="str">
        <f>IF('各会計、関係団体の財政状況及び健全化判断比率'!B74="","",'各会計、関係団体の財政状況及び健全化判断比率'!B74)</f>
        <v>福島県市町村総合事務組合・消防賞じゅつ金特別会計</v>
      </c>
      <c r="BZ40" s="598"/>
      <c r="CA40" s="598"/>
      <c r="CB40" s="598"/>
      <c r="CC40" s="598"/>
      <c r="CD40" s="598"/>
      <c r="CE40" s="598"/>
      <c r="CF40" s="598"/>
      <c r="CG40" s="598"/>
      <c r="CH40" s="598"/>
      <c r="CI40" s="598"/>
      <c r="CJ40" s="598"/>
      <c r="CK40" s="598"/>
      <c r="CL40" s="598"/>
      <c r="CM40" s="598"/>
      <c r="CN40" s="181"/>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208"/>
    </row>
    <row r="41" spans="1:113" ht="32.25" customHeight="1" x14ac:dyDescent="0.15">
      <c r="A41" s="181"/>
      <c r="B41" s="205"/>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81"/>
      <c r="U41" s="597" t="str">
        <f t="shared" si="4"/>
        <v/>
      </c>
      <c r="V41" s="597"/>
      <c r="W41" s="598"/>
      <c r="X41" s="598"/>
      <c r="Y41" s="598"/>
      <c r="Z41" s="598"/>
      <c r="AA41" s="598"/>
      <c r="AB41" s="598"/>
      <c r="AC41" s="598"/>
      <c r="AD41" s="598"/>
      <c r="AE41" s="598"/>
      <c r="AF41" s="598"/>
      <c r="AG41" s="598"/>
      <c r="AH41" s="598"/>
      <c r="AI41" s="598"/>
      <c r="AJ41" s="598"/>
      <c r="AK41" s="598"/>
      <c r="AL41" s="181"/>
      <c r="AM41" s="597" t="str">
        <f t="shared" si="0"/>
        <v/>
      </c>
      <c r="AN41" s="597"/>
      <c r="AO41" s="598"/>
      <c r="AP41" s="598"/>
      <c r="AQ41" s="598"/>
      <c r="AR41" s="598"/>
      <c r="AS41" s="598"/>
      <c r="AT41" s="598"/>
      <c r="AU41" s="598"/>
      <c r="AV41" s="598"/>
      <c r="AW41" s="598"/>
      <c r="AX41" s="598"/>
      <c r="AY41" s="598"/>
      <c r="AZ41" s="598"/>
      <c r="BA41" s="598"/>
      <c r="BB41" s="598"/>
      <c r="BC41" s="598"/>
      <c r="BD41" s="181"/>
      <c r="BE41" s="597" t="str">
        <f t="shared" si="1"/>
        <v/>
      </c>
      <c r="BF41" s="597"/>
      <c r="BG41" s="598"/>
      <c r="BH41" s="598"/>
      <c r="BI41" s="598"/>
      <c r="BJ41" s="598"/>
      <c r="BK41" s="598"/>
      <c r="BL41" s="598"/>
      <c r="BM41" s="598"/>
      <c r="BN41" s="598"/>
      <c r="BO41" s="598"/>
      <c r="BP41" s="598"/>
      <c r="BQ41" s="598"/>
      <c r="BR41" s="598"/>
      <c r="BS41" s="598"/>
      <c r="BT41" s="598"/>
      <c r="BU41" s="598"/>
      <c r="BV41" s="181"/>
      <c r="BW41" s="597">
        <f t="shared" si="2"/>
        <v>13</v>
      </c>
      <c r="BX41" s="597"/>
      <c r="BY41" s="598" t="str">
        <f>IF('各会計、関係団体の財政状況及び健全化判断比率'!B75="","",'各会計、関係団体の財政状況及び健全化判断比率'!B75)</f>
        <v>福島県市町村総合事務組合・非常勤職員公務災害補償特別会計</v>
      </c>
      <c r="BZ41" s="598"/>
      <c r="CA41" s="598"/>
      <c r="CB41" s="598"/>
      <c r="CC41" s="598"/>
      <c r="CD41" s="598"/>
      <c r="CE41" s="598"/>
      <c r="CF41" s="598"/>
      <c r="CG41" s="598"/>
      <c r="CH41" s="598"/>
      <c r="CI41" s="598"/>
      <c r="CJ41" s="598"/>
      <c r="CK41" s="598"/>
      <c r="CL41" s="598"/>
      <c r="CM41" s="598"/>
      <c r="CN41" s="181"/>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208"/>
    </row>
    <row r="42" spans="1:113" ht="32.25" customHeight="1" x14ac:dyDescent="0.15">
      <c r="B42" s="205"/>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81"/>
      <c r="U42" s="597" t="str">
        <f t="shared" si="4"/>
        <v/>
      </c>
      <c r="V42" s="597"/>
      <c r="W42" s="598"/>
      <c r="X42" s="598"/>
      <c r="Y42" s="598"/>
      <c r="Z42" s="598"/>
      <c r="AA42" s="598"/>
      <c r="AB42" s="598"/>
      <c r="AC42" s="598"/>
      <c r="AD42" s="598"/>
      <c r="AE42" s="598"/>
      <c r="AF42" s="598"/>
      <c r="AG42" s="598"/>
      <c r="AH42" s="598"/>
      <c r="AI42" s="598"/>
      <c r="AJ42" s="598"/>
      <c r="AK42" s="598"/>
      <c r="AL42" s="181"/>
      <c r="AM42" s="597" t="str">
        <f t="shared" si="0"/>
        <v/>
      </c>
      <c r="AN42" s="597"/>
      <c r="AO42" s="598"/>
      <c r="AP42" s="598"/>
      <c r="AQ42" s="598"/>
      <c r="AR42" s="598"/>
      <c r="AS42" s="598"/>
      <c r="AT42" s="598"/>
      <c r="AU42" s="598"/>
      <c r="AV42" s="598"/>
      <c r="AW42" s="598"/>
      <c r="AX42" s="598"/>
      <c r="AY42" s="598"/>
      <c r="AZ42" s="598"/>
      <c r="BA42" s="598"/>
      <c r="BB42" s="598"/>
      <c r="BC42" s="598"/>
      <c r="BD42" s="181"/>
      <c r="BE42" s="597" t="str">
        <f t="shared" si="1"/>
        <v/>
      </c>
      <c r="BF42" s="597"/>
      <c r="BG42" s="598"/>
      <c r="BH42" s="598"/>
      <c r="BI42" s="598"/>
      <c r="BJ42" s="598"/>
      <c r="BK42" s="598"/>
      <c r="BL42" s="598"/>
      <c r="BM42" s="598"/>
      <c r="BN42" s="598"/>
      <c r="BO42" s="598"/>
      <c r="BP42" s="598"/>
      <c r="BQ42" s="598"/>
      <c r="BR42" s="598"/>
      <c r="BS42" s="598"/>
      <c r="BT42" s="598"/>
      <c r="BU42" s="598"/>
      <c r="BV42" s="181"/>
      <c r="BW42" s="597">
        <f t="shared" si="2"/>
        <v>14</v>
      </c>
      <c r="BX42" s="597"/>
      <c r="BY42" s="598" t="str">
        <f>IF('各会計、関係団体の財政状況及び健全化判断比率'!B76="","",'各会計、関係団体の財政状況及び健全化判断比率'!B76)</f>
        <v>福島県市町村総合事務組合・自治会館管理特別会計</v>
      </c>
      <c r="BZ42" s="598"/>
      <c r="CA42" s="598"/>
      <c r="CB42" s="598"/>
      <c r="CC42" s="598"/>
      <c r="CD42" s="598"/>
      <c r="CE42" s="598"/>
      <c r="CF42" s="598"/>
      <c r="CG42" s="598"/>
      <c r="CH42" s="598"/>
      <c r="CI42" s="598"/>
      <c r="CJ42" s="598"/>
      <c r="CK42" s="598"/>
      <c r="CL42" s="598"/>
      <c r="CM42" s="598"/>
      <c r="CN42" s="181"/>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208"/>
    </row>
    <row r="43" spans="1:113" ht="32.25" customHeight="1" x14ac:dyDescent="0.15">
      <c r="B43" s="205"/>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81"/>
      <c r="U43" s="597" t="str">
        <f t="shared" si="4"/>
        <v/>
      </c>
      <c r="V43" s="597"/>
      <c r="W43" s="598"/>
      <c r="X43" s="598"/>
      <c r="Y43" s="598"/>
      <c r="Z43" s="598"/>
      <c r="AA43" s="598"/>
      <c r="AB43" s="598"/>
      <c r="AC43" s="598"/>
      <c r="AD43" s="598"/>
      <c r="AE43" s="598"/>
      <c r="AF43" s="598"/>
      <c r="AG43" s="598"/>
      <c r="AH43" s="598"/>
      <c r="AI43" s="598"/>
      <c r="AJ43" s="598"/>
      <c r="AK43" s="598"/>
      <c r="AL43" s="181"/>
      <c r="AM43" s="597" t="str">
        <f t="shared" si="0"/>
        <v/>
      </c>
      <c r="AN43" s="597"/>
      <c r="AO43" s="598"/>
      <c r="AP43" s="598"/>
      <c r="AQ43" s="598"/>
      <c r="AR43" s="598"/>
      <c r="AS43" s="598"/>
      <c r="AT43" s="598"/>
      <c r="AU43" s="598"/>
      <c r="AV43" s="598"/>
      <c r="AW43" s="598"/>
      <c r="AX43" s="598"/>
      <c r="AY43" s="598"/>
      <c r="AZ43" s="598"/>
      <c r="BA43" s="598"/>
      <c r="BB43" s="598"/>
      <c r="BC43" s="598"/>
      <c r="BD43" s="181"/>
      <c r="BE43" s="597" t="str">
        <f t="shared" si="1"/>
        <v/>
      </c>
      <c r="BF43" s="597"/>
      <c r="BG43" s="598"/>
      <c r="BH43" s="598"/>
      <c r="BI43" s="598"/>
      <c r="BJ43" s="598"/>
      <c r="BK43" s="598"/>
      <c r="BL43" s="598"/>
      <c r="BM43" s="598"/>
      <c r="BN43" s="598"/>
      <c r="BO43" s="598"/>
      <c r="BP43" s="598"/>
      <c r="BQ43" s="598"/>
      <c r="BR43" s="598"/>
      <c r="BS43" s="598"/>
      <c r="BT43" s="598"/>
      <c r="BU43" s="598"/>
      <c r="BV43" s="181"/>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81"/>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214</v>
      </c>
      <c r="E46" s="600" t="s">
        <v>215</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216</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217</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218</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219</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220</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221</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222</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csYNXH0TejoljJv67cBMdXi+kzD5QLqiw6aoycaf0Lu5zb+o4gxJDmnSsDjAyHFuK7NAr/vBEhDhsvGO8CY9/g==" saltValue="A6UbZLlBCGXv27xTERPOW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C32:S32"/>
    <mergeCell ref="U32:AK32"/>
    <mergeCell ref="AM32:BC32"/>
    <mergeCell ref="BE32:BU32"/>
    <mergeCell ref="BW32:CM32"/>
    <mergeCell ref="CO32:DE32"/>
    <mergeCell ref="E30:K30"/>
    <mergeCell ref="L30:P30"/>
    <mergeCell ref="Q30:V30"/>
    <mergeCell ref="W30:AG30"/>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E24:CS25"/>
    <mergeCell ref="CT24:DA25"/>
    <mergeCell ref="BV25:CC25"/>
    <mergeCell ref="E24:K24"/>
    <mergeCell ref="L24:P24"/>
    <mergeCell ref="Q24:V24"/>
    <mergeCell ref="Z24:AG24"/>
    <mergeCell ref="AH24:AL24"/>
    <mergeCell ref="AM24:AR24"/>
    <mergeCell ref="AH25:AL25"/>
    <mergeCell ref="AM25:AR25"/>
    <mergeCell ref="AS25:AX25"/>
    <mergeCell ref="AY25:BM25"/>
    <mergeCell ref="BN25:BU25"/>
    <mergeCell ref="AS24:AX24"/>
    <mergeCell ref="AY24:BM24"/>
    <mergeCell ref="BN24:BU24"/>
    <mergeCell ref="BV24:CC24"/>
    <mergeCell ref="B22:D30"/>
    <mergeCell ref="E22:K23"/>
    <mergeCell ref="L22:P23"/>
    <mergeCell ref="Q22:V23"/>
    <mergeCell ref="W22:Y29"/>
    <mergeCell ref="Z22:AG23"/>
    <mergeCell ref="CE22:CS23"/>
    <mergeCell ref="CT22:DA23"/>
    <mergeCell ref="DB22:DI23"/>
    <mergeCell ref="AY23:BM23"/>
    <mergeCell ref="BN23:BU23"/>
    <mergeCell ref="BV23:CC23"/>
    <mergeCell ref="AH22:AL23"/>
    <mergeCell ref="AM22:AR23"/>
    <mergeCell ref="AS22:AX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election activeCell="AC6" sqref="AC6:AL8"/>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566</v>
      </c>
      <c r="G33" s="29" t="s">
        <v>567</v>
      </c>
      <c r="H33" s="29" t="s">
        <v>568</v>
      </c>
      <c r="I33" s="29" t="s">
        <v>569</v>
      </c>
      <c r="J33" s="30" t="s">
        <v>570</v>
      </c>
      <c r="K33" s="22"/>
      <c r="L33" s="22"/>
      <c r="M33" s="22"/>
      <c r="N33" s="22"/>
      <c r="O33" s="22"/>
      <c r="P33" s="22"/>
    </row>
    <row r="34" spans="1:16" ht="39" customHeight="1" x14ac:dyDescent="0.15">
      <c r="A34" s="22"/>
      <c r="B34" s="31"/>
      <c r="C34" s="1151" t="s">
        <v>573</v>
      </c>
      <c r="D34" s="1151"/>
      <c r="E34" s="1152"/>
      <c r="F34" s="32">
        <v>54.02</v>
      </c>
      <c r="G34" s="33">
        <v>17.899999999999999</v>
      </c>
      <c r="H34" s="33">
        <v>6.05</v>
      </c>
      <c r="I34" s="33">
        <v>16.190000000000001</v>
      </c>
      <c r="J34" s="34">
        <v>25.1</v>
      </c>
      <c r="K34" s="22"/>
      <c r="L34" s="22"/>
      <c r="M34" s="22"/>
      <c r="N34" s="22"/>
      <c r="O34" s="22"/>
      <c r="P34" s="22"/>
    </row>
    <row r="35" spans="1:16" ht="39" customHeight="1" x14ac:dyDescent="0.15">
      <c r="A35" s="22"/>
      <c r="B35" s="35"/>
      <c r="C35" s="1145" t="s">
        <v>574</v>
      </c>
      <c r="D35" s="1146"/>
      <c r="E35" s="1147"/>
      <c r="F35" s="36">
        <v>5.85</v>
      </c>
      <c r="G35" s="37">
        <v>8.52</v>
      </c>
      <c r="H35" s="37">
        <v>5.42</v>
      </c>
      <c r="I35" s="37">
        <v>6.04</v>
      </c>
      <c r="J35" s="38">
        <v>6.49</v>
      </c>
      <c r="K35" s="22"/>
      <c r="L35" s="22"/>
      <c r="M35" s="22"/>
      <c r="N35" s="22"/>
      <c r="O35" s="22"/>
      <c r="P35" s="22"/>
    </row>
    <row r="36" spans="1:16" ht="39" customHeight="1" x14ac:dyDescent="0.15">
      <c r="A36" s="22"/>
      <c r="B36" s="35"/>
      <c r="C36" s="1145" t="s">
        <v>575</v>
      </c>
      <c r="D36" s="1146"/>
      <c r="E36" s="1147"/>
      <c r="F36" s="36">
        <v>2.3199999999999998</v>
      </c>
      <c r="G36" s="37">
        <v>5.27</v>
      </c>
      <c r="H36" s="37">
        <v>3.89</v>
      </c>
      <c r="I36" s="37">
        <v>3.03</v>
      </c>
      <c r="J36" s="38">
        <v>4.12</v>
      </c>
      <c r="K36" s="22"/>
      <c r="L36" s="22"/>
      <c r="M36" s="22"/>
      <c r="N36" s="22"/>
      <c r="O36" s="22"/>
      <c r="P36" s="22"/>
    </row>
    <row r="37" spans="1:16" ht="39" customHeight="1" x14ac:dyDescent="0.15">
      <c r="A37" s="22"/>
      <c r="B37" s="35"/>
      <c r="C37" s="1145" t="s">
        <v>576</v>
      </c>
      <c r="D37" s="1146"/>
      <c r="E37" s="1147"/>
      <c r="F37" s="36">
        <v>0.28999999999999998</v>
      </c>
      <c r="G37" s="37">
        <v>0.21</v>
      </c>
      <c r="H37" s="37">
        <v>0.22</v>
      </c>
      <c r="I37" s="37">
        <v>0.12</v>
      </c>
      <c r="J37" s="38">
        <v>0.16</v>
      </c>
      <c r="K37" s="22"/>
      <c r="L37" s="22"/>
      <c r="M37" s="22"/>
      <c r="N37" s="22"/>
      <c r="O37" s="22"/>
      <c r="P37" s="22"/>
    </row>
    <row r="38" spans="1:16" ht="39" customHeight="1" x14ac:dyDescent="0.15">
      <c r="A38" s="22"/>
      <c r="B38" s="35"/>
      <c r="C38" s="1145" t="s">
        <v>577</v>
      </c>
      <c r="D38" s="1146"/>
      <c r="E38" s="1147"/>
      <c r="F38" s="36">
        <v>7.0000000000000007E-2</v>
      </c>
      <c r="G38" s="37">
        <v>0.08</v>
      </c>
      <c r="H38" s="37">
        <v>0.08</v>
      </c>
      <c r="I38" s="37">
        <v>0.05</v>
      </c>
      <c r="J38" s="38">
        <v>0.04</v>
      </c>
      <c r="K38" s="22"/>
      <c r="L38" s="22"/>
      <c r="M38" s="22"/>
      <c r="N38" s="22"/>
      <c r="O38" s="22"/>
      <c r="P38" s="22"/>
    </row>
    <row r="39" spans="1:16" ht="39" customHeight="1" x14ac:dyDescent="0.15">
      <c r="A39" s="22"/>
      <c r="B39" s="35"/>
      <c r="C39" s="1145"/>
      <c r="D39" s="1146"/>
      <c r="E39" s="1147"/>
      <c r="F39" s="36"/>
      <c r="G39" s="37"/>
      <c r="H39" s="37"/>
      <c r="I39" s="37"/>
      <c r="J39" s="38"/>
      <c r="K39" s="22"/>
      <c r="L39" s="22"/>
      <c r="M39" s="22"/>
      <c r="N39" s="22"/>
      <c r="O39" s="22"/>
      <c r="P39" s="22"/>
    </row>
    <row r="40" spans="1:16" ht="39" customHeight="1" x14ac:dyDescent="0.15">
      <c r="A40" s="22"/>
      <c r="B40" s="35"/>
      <c r="C40" s="1145"/>
      <c r="D40" s="1146"/>
      <c r="E40" s="1147"/>
      <c r="F40" s="36"/>
      <c r="G40" s="37"/>
      <c r="H40" s="37"/>
      <c r="I40" s="37"/>
      <c r="J40" s="38"/>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578</v>
      </c>
      <c r="D42" s="1146"/>
      <c r="E42" s="1147"/>
      <c r="F42" s="36" t="s">
        <v>524</v>
      </c>
      <c r="G42" s="37" t="s">
        <v>524</v>
      </c>
      <c r="H42" s="37" t="s">
        <v>524</v>
      </c>
      <c r="I42" s="37" t="s">
        <v>524</v>
      </c>
      <c r="J42" s="38" t="s">
        <v>524</v>
      </c>
      <c r="K42" s="22"/>
      <c r="L42" s="22"/>
      <c r="M42" s="22"/>
      <c r="N42" s="22"/>
      <c r="O42" s="22"/>
      <c r="P42" s="22"/>
    </row>
    <row r="43" spans="1:16" ht="39" customHeight="1" thickBot="1" x14ac:dyDescent="0.2">
      <c r="A43" s="22"/>
      <c r="B43" s="40"/>
      <c r="C43" s="1148" t="s">
        <v>579</v>
      </c>
      <c r="D43" s="1149"/>
      <c r="E43" s="1150"/>
      <c r="F43" s="41">
        <v>0.16</v>
      </c>
      <c r="G43" s="42">
        <v>0</v>
      </c>
      <c r="H43" s="42" t="s">
        <v>524</v>
      </c>
      <c r="I43" s="42" t="s">
        <v>524</v>
      </c>
      <c r="J43" s="43" t="s">
        <v>524</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18+TLNadGZ1KFAJX2JqFQTW5YRfOO9f4aU4pLVH+Gf+D52nT5TRevv7tOSZLhGTZC97i7dz3PK06eylLzrEMZQ==" saltValue="FdwD491hflqGOSLXWjzdX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SheetLayoutView="55" workbookViewId="0">
      <selection activeCell="AC6" sqref="AC6:AL8"/>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566</v>
      </c>
      <c r="L44" s="56" t="s">
        <v>567</v>
      </c>
      <c r="M44" s="56" t="s">
        <v>568</v>
      </c>
      <c r="N44" s="56" t="s">
        <v>569</v>
      </c>
      <c r="O44" s="57" t="s">
        <v>570</v>
      </c>
      <c r="P44" s="48"/>
      <c r="Q44" s="48"/>
      <c r="R44" s="48"/>
      <c r="S44" s="48"/>
      <c r="T44" s="48"/>
      <c r="U44" s="48"/>
    </row>
    <row r="45" spans="1:21" ht="30.75" customHeight="1" x14ac:dyDescent="0.15">
      <c r="A45" s="48"/>
      <c r="B45" s="1153" t="s">
        <v>10</v>
      </c>
      <c r="C45" s="1154"/>
      <c r="D45" s="58"/>
      <c r="E45" s="1159" t="s">
        <v>11</v>
      </c>
      <c r="F45" s="1159"/>
      <c r="G45" s="1159"/>
      <c r="H45" s="1159"/>
      <c r="I45" s="1159"/>
      <c r="J45" s="1160"/>
      <c r="K45" s="59">
        <v>172</v>
      </c>
      <c r="L45" s="60">
        <v>170</v>
      </c>
      <c r="M45" s="60">
        <v>178</v>
      </c>
      <c r="N45" s="60">
        <v>205</v>
      </c>
      <c r="O45" s="61">
        <v>188</v>
      </c>
      <c r="P45" s="48"/>
      <c r="Q45" s="48"/>
      <c r="R45" s="48"/>
      <c r="S45" s="48"/>
      <c r="T45" s="48"/>
      <c r="U45" s="48"/>
    </row>
    <row r="46" spans="1:21" ht="30.75" customHeight="1" x14ac:dyDescent="0.15">
      <c r="A46" s="48"/>
      <c r="B46" s="1155"/>
      <c r="C46" s="1156"/>
      <c r="D46" s="62"/>
      <c r="E46" s="1161" t="s">
        <v>12</v>
      </c>
      <c r="F46" s="1161"/>
      <c r="G46" s="1161"/>
      <c r="H46" s="1161"/>
      <c r="I46" s="1161"/>
      <c r="J46" s="1162"/>
      <c r="K46" s="63" t="s">
        <v>524</v>
      </c>
      <c r="L46" s="64" t="s">
        <v>524</v>
      </c>
      <c r="M46" s="64" t="s">
        <v>524</v>
      </c>
      <c r="N46" s="64" t="s">
        <v>524</v>
      </c>
      <c r="O46" s="65" t="s">
        <v>524</v>
      </c>
      <c r="P46" s="48"/>
      <c r="Q46" s="48"/>
      <c r="R46" s="48"/>
      <c r="S46" s="48"/>
      <c r="T46" s="48"/>
      <c r="U46" s="48"/>
    </row>
    <row r="47" spans="1:21" ht="30.75" customHeight="1" x14ac:dyDescent="0.15">
      <c r="A47" s="48"/>
      <c r="B47" s="1155"/>
      <c r="C47" s="1156"/>
      <c r="D47" s="62"/>
      <c r="E47" s="1161" t="s">
        <v>13</v>
      </c>
      <c r="F47" s="1161"/>
      <c r="G47" s="1161"/>
      <c r="H47" s="1161"/>
      <c r="I47" s="1161"/>
      <c r="J47" s="1162"/>
      <c r="K47" s="63" t="s">
        <v>524</v>
      </c>
      <c r="L47" s="64" t="s">
        <v>524</v>
      </c>
      <c r="M47" s="64" t="s">
        <v>524</v>
      </c>
      <c r="N47" s="64" t="s">
        <v>524</v>
      </c>
      <c r="O47" s="65" t="s">
        <v>524</v>
      </c>
      <c r="P47" s="48"/>
      <c r="Q47" s="48"/>
      <c r="R47" s="48"/>
      <c r="S47" s="48"/>
      <c r="T47" s="48"/>
      <c r="U47" s="48"/>
    </row>
    <row r="48" spans="1:21" ht="30.75" customHeight="1" x14ac:dyDescent="0.15">
      <c r="A48" s="48"/>
      <c r="B48" s="1155"/>
      <c r="C48" s="1156"/>
      <c r="D48" s="62"/>
      <c r="E48" s="1161" t="s">
        <v>14</v>
      </c>
      <c r="F48" s="1161"/>
      <c r="G48" s="1161"/>
      <c r="H48" s="1161"/>
      <c r="I48" s="1161"/>
      <c r="J48" s="1162"/>
      <c r="K48" s="63" t="s">
        <v>524</v>
      </c>
      <c r="L48" s="64" t="s">
        <v>524</v>
      </c>
      <c r="M48" s="64" t="s">
        <v>524</v>
      </c>
      <c r="N48" s="64" t="s">
        <v>524</v>
      </c>
      <c r="O48" s="65" t="s">
        <v>524</v>
      </c>
      <c r="P48" s="48"/>
      <c r="Q48" s="48"/>
      <c r="R48" s="48"/>
      <c r="S48" s="48"/>
      <c r="T48" s="48"/>
      <c r="U48" s="48"/>
    </row>
    <row r="49" spans="1:21" ht="30.75" customHeight="1" x14ac:dyDescent="0.15">
      <c r="A49" s="48"/>
      <c r="B49" s="1155"/>
      <c r="C49" s="1156"/>
      <c r="D49" s="62"/>
      <c r="E49" s="1161" t="s">
        <v>15</v>
      </c>
      <c r="F49" s="1161"/>
      <c r="G49" s="1161"/>
      <c r="H49" s="1161"/>
      <c r="I49" s="1161"/>
      <c r="J49" s="1162"/>
      <c r="K49" s="63">
        <v>4</v>
      </c>
      <c r="L49" s="64">
        <v>4</v>
      </c>
      <c r="M49" s="64">
        <v>3</v>
      </c>
      <c r="N49" s="64">
        <v>4</v>
      </c>
      <c r="O49" s="65">
        <v>4</v>
      </c>
      <c r="P49" s="48"/>
      <c r="Q49" s="48"/>
      <c r="R49" s="48"/>
      <c r="S49" s="48"/>
      <c r="T49" s="48"/>
      <c r="U49" s="48"/>
    </row>
    <row r="50" spans="1:21" ht="30.75" customHeight="1" x14ac:dyDescent="0.15">
      <c r="A50" s="48"/>
      <c r="B50" s="1155"/>
      <c r="C50" s="1156"/>
      <c r="D50" s="62"/>
      <c r="E50" s="1161" t="s">
        <v>16</v>
      </c>
      <c r="F50" s="1161"/>
      <c r="G50" s="1161"/>
      <c r="H50" s="1161"/>
      <c r="I50" s="1161"/>
      <c r="J50" s="1162"/>
      <c r="K50" s="63" t="s">
        <v>524</v>
      </c>
      <c r="L50" s="64" t="s">
        <v>524</v>
      </c>
      <c r="M50" s="64" t="s">
        <v>524</v>
      </c>
      <c r="N50" s="64" t="s">
        <v>524</v>
      </c>
      <c r="O50" s="65" t="s">
        <v>524</v>
      </c>
      <c r="P50" s="48"/>
      <c r="Q50" s="48"/>
      <c r="R50" s="48"/>
      <c r="S50" s="48"/>
      <c r="T50" s="48"/>
      <c r="U50" s="48"/>
    </row>
    <row r="51" spans="1:21" ht="30.75" customHeight="1" x14ac:dyDescent="0.15">
      <c r="A51" s="48"/>
      <c r="B51" s="1157"/>
      <c r="C51" s="1158"/>
      <c r="D51" s="66"/>
      <c r="E51" s="1161" t="s">
        <v>17</v>
      </c>
      <c r="F51" s="1161"/>
      <c r="G51" s="1161"/>
      <c r="H51" s="1161"/>
      <c r="I51" s="1161"/>
      <c r="J51" s="1162"/>
      <c r="K51" s="63" t="s">
        <v>524</v>
      </c>
      <c r="L51" s="64" t="s">
        <v>524</v>
      </c>
      <c r="M51" s="64" t="s">
        <v>524</v>
      </c>
      <c r="N51" s="64" t="s">
        <v>524</v>
      </c>
      <c r="O51" s="65" t="s">
        <v>524</v>
      </c>
      <c r="P51" s="48"/>
      <c r="Q51" s="48"/>
      <c r="R51" s="48"/>
      <c r="S51" s="48"/>
      <c r="T51" s="48"/>
      <c r="U51" s="48"/>
    </row>
    <row r="52" spans="1:21" ht="30.75" customHeight="1" x14ac:dyDescent="0.15">
      <c r="A52" s="48"/>
      <c r="B52" s="1163" t="s">
        <v>18</v>
      </c>
      <c r="C52" s="1164"/>
      <c r="D52" s="66"/>
      <c r="E52" s="1161" t="s">
        <v>19</v>
      </c>
      <c r="F52" s="1161"/>
      <c r="G52" s="1161"/>
      <c r="H52" s="1161"/>
      <c r="I52" s="1161"/>
      <c r="J52" s="1162"/>
      <c r="K52" s="63">
        <v>136</v>
      </c>
      <c r="L52" s="64">
        <v>136</v>
      </c>
      <c r="M52" s="64">
        <v>129</v>
      </c>
      <c r="N52" s="64">
        <v>139</v>
      </c>
      <c r="O52" s="65">
        <v>129</v>
      </c>
      <c r="P52" s="48"/>
      <c r="Q52" s="48"/>
      <c r="R52" s="48"/>
      <c r="S52" s="48"/>
      <c r="T52" s="48"/>
      <c r="U52" s="48"/>
    </row>
    <row r="53" spans="1:21" ht="30.75" customHeight="1" thickBot="1" x14ac:dyDescent="0.2">
      <c r="A53" s="48"/>
      <c r="B53" s="1165" t="s">
        <v>20</v>
      </c>
      <c r="C53" s="1166"/>
      <c r="D53" s="67"/>
      <c r="E53" s="1167" t="s">
        <v>21</v>
      </c>
      <c r="F53" s="1167"/>
      <c r="G53" s="1167"/>
      <c r="H53" s="1167"/>
      <c r="I53" s="1167"/>
      <c r="J53" s="1168"/>
      <c r="K53" s="68">
        <v>40</v>
      </c>
      <c r="L53" s="69">
        <v>38</v>
      </c>
      <c r="M53" s="69">
        <v>52</v>
      </c>
      <c r="N53" s="69">
        <v>70</v>
      </c>
      <c r="O53" s="70">
        <v>63</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t="s">
        <v>23</v>
      </c>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24</v>
      </c>
      <c r="C56" s="73"/>
      <c r="D56" s="73"/>
      <c r="E56" s="73"/>
      <c r="F56" s="73"/>
      <c r="G56" s="73"/>
      <c r="H56" s="73"/>
      <c r="I56" s="73"/>
      <c r="J56" s="73"/>
      <c r="K56" s="74"/>
      <c r="L56" s="74"/>
      <c r="M56" s="74"/>
      <c r="N56" s="74"/>
      <c r="O56" s="75" t="s">
        <v>580</v>
      </c>
      <c r="P56" s="48"/>
      <c r="Q56" s="48"/>
      <c r="R56" s="48"/>
      <c r="S56" s="48"/>
      <c r="T56" s="48"/>
      <c r="U56" s="48"/>
    </row>
    <row r="57" spans="1:21" ht="31.5" customHeight="1" thickBot="1" x14ac:dyDescent="0.2">
      <c r="A57" s="48"/>
      <c r="B57" s="76"/>
      <c r="C57" s="77"/>
      <c r="D57" s="77"/>
      <c r="E57" s="78"/>
      <c r="F57" s="78"/>
      <c r="G57" s="78"/>
      <c r="H57" s="78"/>
      <c r="I57" s="78"/>
      <c r="J57" s="79" t="s">
        <v>2</v>
      </c>
      <c r="K57" s="80" t="s">
        <v>581</v>
      </c>
      <c r="L57" s="81" t="s">
        <v>582</v>
      </c>
      <c r="M57" s="81" t="s">
        <v>583</v>
      </c>
      <c r="N57" s="81" t="s">
        <v>584</v>
      </c>
      <c r="O57" s="82" t="s">
        <v>585</v>
      </c>
      <c r="P57" s="48"/>
      <c r="Q57" s="48"/>
      <c r="R57" s="48"/>
      <c r="S57" s="48"/>
      <c r="T57" s="48"/>
      <c r="U57" s="48"/>
    </row>
    <row r="58" spans="1:21" ht="31.5" customHeight="1" x14ac:dyDescent="0.15">
      <c r="B58" s="1169" t="s">
        <v>25</v>
      </c>
      <c r="C58" s="1170"/>
      <c r="D58" s="1175" t="s">
        <v>26</v>
      </c>
      <c r="E58" s="1176"/>
      <c r="F58" s="1176"/>
      <c r="G58" s="1176"/>
      <c r="H58" s="1176"/>
      <c r="I58" s="1176"/>
      <c r="J58" s="1177"/>
      <c r="K58" s="83"/>
      <c r="L58" s="84"/>
      <c r="M58" s="84"/>
      <c r="N58" s="84"/>
      <c r="O58" s="85"/>
    </row>
    <row r="59" spans="1:21" ht="31.5" customHeight="1" x14ac:dyDescent="0.15">
      <c r="B59" s="1171"/>
      <c r="C59" s="1172"/>
      <c r="D59" s="1178" t="s">
        <v>27</v>
      </c>
      <c r="E59" s="1179"/>
      <c r="F59" s="1179"/>
      <c r="G59" s="1179"/>
      <c r="H59" s="1179"/>
      <c r="I59" s="1179"/>
      <c r="J59" s="1180"/>
      <c r="K59" s="86"/>
      <c r="L59" s="87"/>
      <c r="M59" s="87"/>
      <c r="N59" s="87"/>
      <c r="O59" s="88"/>
    </row>
    <row r="60" spans="1:21" ht="31.5" customHeight="1" thickBot="1" x14ac:dyDescent="0.2">
      <c r="B60" s="1173"/>
      <c r="C60" s="1174"/>
      <c r="D60" s="1181" t="s">
        <v>28</v>
      </c>
      <c r="E60" s="1182"/>
      <c r="F60" s="1182"/>
      <c r="G60" s="1182"/>
      <c r="H60" s="1182"/>
      <c r="I60" s="1182"/>
      <c r="J60" s="1183"/>
      <c r="K60" s="89"/>
      <c r="L60" s="90"/>
      <c r="M60" s="90"/>
      <c r="N60" s="90"/>
      <c r="O60" s="91"/>
    </row>
    <row r="61" spans="1:21" ht="24" customHeight="1" x14ac:dyDescent="0.15">
      <c r="B61" s="92"/>
      <c r="C61" s="92"/>
      <c r="D61" s="93" t="s">
        <v>29</v>
      </c>
      <c r="E61" s="94"/>
      <c r="F61" s="94"/>
      <c r="G61" s="94"/>
      <c r="H61" s="94"/>
      <c r="I61" s="94"/>
      <c r="J61" s="94"/>
      <c r="K61" s="94"/>
      <c r="L61" s="94"/>
      <c r="M61" s="94"/>
      <c r="N61" s="94"/>
      <c r="O61" s="94"/>
    </row>
    <row r="62" spans="1:21" ht="24" customHeight="1" x14ac:dyDescent="0.15">
      <c r="B62" s="95"/>
      <c r="C62" s="95"/>
      <c r="D62" s="93" t="s">
        <v>30</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OrPnDF3eDAcfECNoYXmElq0rrQr5IdGatk8d3OylHHHQs9ZOfU03ONpEHOcLa9aG2H9XV5xf0X6RVlU15imYmQ==" saltValue="rQJxrlP2+0cdJdZdoKwvf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election activeCell="AC6" sqref="AC6:AL8"/>
    </sheetView>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8</v>
      </c>
    </row>
    <row r="40" spans="2:13" ht="27.75" customHeight="1" thickBot="1" x14ac:dyDescent="0.2">
      <c r="B40" s="98" t="s">
        <v>9</v>
      </c>
      <c r="C40" s="99"/>
      <c r="D40" s="99"/>
      <c r="E40" s="100"/>
      <c r="F40" s="100"/>
      <c r="G40" s="100"/>
      <c r="H40" s="101" t="s">
        <v>2</v>
      </c>
      <c r="I40" s="102" t="s">
        <v>566</v>
      </c>
      <c r="J40" s="103" t="s">
        <v>567</v>
      </c>
      <c r="K40" s="103" t="s">
        <v>568</v>
      </c>
      <c r="L40" s="103" t="s">
        <v>569</v>
      </c>
      <c r="M40" s="104" t="s">
        <v>570</v>
      </c>
    </row>
    <row r="41" spans="2:13" ht="27.75" customHeight="1" x14ac:dyDescent="0.15">
      <c r="B41" s="1184" t="s">
        <v>31</v>
      </c>
      <c r="C41" s="1185"/>
      <c r="D41" s="105"/>
      <c r="E41" s="1190" t="s">
        <v>32</v>
      </c>
      <c r="F41" s="1190"/>
      <c r="G41" s="1190"/>
      <c r="H41" s="1191"/>
      <c r="I41" s="355">
        <v>1128</v>
      </c>
      <c r="J41" s="356">
        <v>1288</v>
      </c>
      <c r="K41" s="356">
        <v>1510</v>
      </c>
      <c r="L41" s="356">
        <v>1430</v>
      </c>
      <c r="M41" s="357">
        <v>1301</v>
      </c>
    </row>
    <row r="42" spans="2:13" ht="27.75" customHeight="1" x14ac:dyDescent="0.15">
      <c r="B42" s="1186"/>
      <c r="C42" s="1187"/>
      <c r="D42" s="106"/>
      <c r="E42" s="1192" t="s">
        <v>33</v>
      </c>
      <c r="F42" s="1192"/>
      <c r="G42" s="1192"/>
      <c r="H42" s="1193"/>
      <c r="I42" s="358" t="s">
        <v>524</v>
      </c>
      <c r="J42" s="359" t="s">
        <v>524</v>
      </c>
      <c r="K42" s="359" t="s">
        <v>524</v>
      </c>
      <c r="L42" s="359" t="s">
        <v>524</v>
      </c>
      <c r="M42" s="360" t="s">
        <v>524</v>
      </c>
    </row>
    <row r="43" spans="2:13" ht="27.75" customHeight="1" x14ac:dyDescent="0.15">
      <c r="B43" s="1186"/>
      <c r="C43" s="1187"/>
      <c r="D43" s="106"/>
      <c r="E43" s="1192" t="s">
        <v>34</v>
      </c>
      <c r="F43" s="1192"/>
      <c r="G43" s="1192"/>
      <c r="H43" s="1193"/>
      <c r="I43" s="358" t="s">
        <v>524</v>
      </c>
      <c r="J43" s="359" t="s">
        <v>524</v>
      </c>
      <c r="K43" s="359" t="s">
        <v>524</v>
      </c>
      <c r="L43" s="359" t="s">
        <v>524</v>
      </c>
      <c r="M43" s="360" t="s">
        <v>524</v>
      </c>
    </row>
    <row r="44" spans="2:13" ht="27.75" customHeight="1" x14ac:dyDescent="0.15">
      <c r="B44" s="1186"/>
      <c r="C44" s="1187"/>
      <c r="D44" s="106"/>
      <c r="E44" s="1192" t="s">
        <v>35</v>
      </c>
      <c r="F44" s="1192"/>
      <c r="G44" s="1192"/>
      <c r="H44" s="1193"/>
      <c r="I44" s="358">
        <v>31</v>
      </c>
      <c r="J44" s="359">
        <v>26</v>
      </c>
      <c r="K44" s="359">
        <v>23</v>
      </c>
      <c r="L44" s="359">
        <v>19</v>
      </c>
      <c r="M44" s="360">
        <v>12</v>
      </c>
    </row>
    <row r="45" spans="2:13" ht="27.75" customHeight="1" x14ac:dyDescent="0.15">
      <c r="B45" s="1186"/>
      <c r="C45" s="1187"/>
      <c r="D45" s="106"/>
      <c r="E45" s="1192" t="s">
        <v>36</v>
      </c>
      <c r="F45" s="1192"/>
      <c r="G45" s="1192"/>
      <c r="H45" s="1193"/>
      <c r="I45" s="358">
        <v>267</v>
      </c>
      <c r="J45" s="359">
        <v>271</v>
      </c>
      <c r="K45" s="359">
        <v>221</v>
      </c>
      <c r="L45" s="359">
        <v>216</v>
      </c>
      <c r="M45" s="360">
        <v>214</v>
      </c>
    </row>
    <row r="46" spans="2:13" ht="27.75" customHeight="1" x14ac:dyDescent="0.15">
      <c r="B46" s="1186"/>
      <c r="C46" s="1187"/>
      <c r="D46" s="107"/>
      <c r="E46" s="1192" t="s">
        <v>37</v>
      </c>
      <c r="F46" s="1192"/>
      <c r="G46" s="1192"/>
      <c r="H46" s="1193"/>
      <c r="I46" s="358" t="s">
        <v>524</v>
      </c>
      <c r="J46" s="359" t="s">
        <v>524</v>
      </c>
      <c r="K46" s="359" t="s">
        <v>524</v>
      </c>
      <c r="L46" s="359" t="s">
        <v>524</v>
      </c>
      <c r="M46" s="360" t="s">
        <v>524</v>
      </c>
    </row>
    <row r="47" spans="2:13" ht="27.75" customHeight="1" x14ac:dyDescent="0.15">
      <c r="B47" s="1186"/>
      <c r="C47" s="1187"/>
      <c r="D47" s="108"/>
      <c r="E47" s="1194" t="s">
        <v>38</v>
      </c>
      <c r="F47" s="1195"/>
      <c r="G47" s="1195"/>
      <c r="H47" s="1196"/>
      <c r="I47" s="358" t="s">
        <v>524</v>
      </c>
      <c r="J47" s="359" t="s">
        <v>524</v>
      </c>
      <c r="K47" s="359" t="s">
        <v>524</v>
      </c>
      <c r="L47" s="359" t="s">
        <v>524</v>
      </c>
      <c r="M47" s="360" t="s">
        <v>524</v>
      </c>
    </row>
    <row r="48" spans="2:13" ht="27.75" customHeight="1" x14ac:dyDescent="0.15">
      <c r="B48" s="1186"/>
      <c r="C48" s="1187"/>
      <c r="D48" s="106"/>
      <c r="E48" s="1192" t="s">
        <v>39</v>
      </c>
      <c r="F48" s="1192"/>
      <c r="G48" s="1192"/>
      <c r="H48" s="1193"/>
      <c r="I48" s="358" t="s">
        <v>524</v>
      </c>
      <c r="J48" s="359" t="s">
        <v>524</v>
      </c>
      <c r="K48" s="359" t="s">
        <v>524</v>
      </c>
      <c r="L48" s="359" t="s">
        <v>524</v>
      </c>
      <c r="M48" s="360" t="s">
        <v>524</v>
      </c>
    </row>
    <row r="49" spans="2:13" ht="27.75" customHeight="1" x14ac:dyDescent="0.15">
      <c r="B49" s="1188"/>
      <c r="C49" s="1189"/>
      <c r="D49" s="106"/>
      <c r="E49" s="1192" t="s">
        <v>40</v>
      </c>
      <c r="F49" s="1192"/>
      <c r="G49" s="1192"/>
      <c r="H49" s="1193"/>
      <c r="I49" s="358" t="s">
        <v>524</v>
      </c>
      <c r="J49" s="359" t="s">
        <v>524</v>
      </c>
      <c r="K49" s="359" t="s">
        <v>524</v>
      </c>
      <c r="L49" s="359" t="s">
        <v>524</v>
      </c>
      <c r="M49" s="360" t="s">
        <v>524</v>
      </c>
    </row>
    <row r="50" spans="2:13" ht="27.75" customHeight="1" x14ac:dyDescent="0.15">
      <c r="B50" s="1197" t="s">
        <v>41</v>
      </c>
      <c r="C50" s="1198"/>
      <c r="D50" s="109"/>
      <c r="E50" s="1192" t="s">
        <v>42</v>
      </c>
      <c r="F50" s="1192"/>
      <c r="G50" s="1192"/>
      <c r="H50" s="1193"/>
      <c r="I50" s="358">
        <v>3063</v>
      </c>
      <c r="J50" s="359">
        <v>3734</v>
      </c>
      <c r="K50" s="359">
        <v>3973</v>
      </c>
      <c r="L50" s="359">
        <v>5449</v>
      </c>
      <c r="M50" s="360">
        <v>5556</v>
      </c>
    </row>
    <row r="51" spans="2:13" ht="27.75" customHeight="1" x14ac:dyDescent="0.15">
      <c r="B51" s="1186"/>
      <c r="C51" s="1187"/>
      <c r="D51" s="106"/>
      <c r="E51" s="1192" t="s">
        <v>43</v>
      </c>
      <c r="F51" s="1192"/>
      <c r="G51" s="1192"/>
      <c r="H51" s="1193"/>
      <c r="I51" s="358" t="s">
        <v>524</v>
      </c>
      <c r="J51" s="359" t="s">
        <v>524</v>
      </c>
      <c r="K51" s="359" t="s">
        <v>524</v>
      </c>
      <c r="L51" s="359" t="s">
        <v>524</v>
      </c>
      <c r="M51" s="360" t="s">
        <v>524</v>
      </c>
    </row>
    <row r="52" spans="2:13" ht="27.75" customHeight="1" x14ac:dyDescent="0.15">
      <c r="B52" s="1188"/>
      <c r="C52" s="1189"/>
      <c r="D52" s="106"/>
      <c r="E52" s="1192" t="s">
        <v>44</v>
      </c>
      <c r="F52" s="1192"/>
      <c r="G52" s="1192"/>
      <c r="H52" s="1193"/>
      <c r="I52" s="358">
        <v>1173</v>
      </c>
      <c r="J52" s="359">
        <v>1188</v>
      </c>
      <c r="K52" s="359">
        <v>1408</v>
      </c>
      <c r="L52" s="359">
        <v>1332</v>
      </c>
      <c r="M52" s="360">
        <v>1254</v>
      </c>
    </row>
    <row r="53" spans="2:13" ht="27.75" customHeight="1" thickBot="1" x14ac:dyDescent="0.2">
      <c r="B53" s="1199" t="s">
        <v>45</v>
      </c>
      <c r="C53" s="1200"/>
      <c r="D53" s="110"/>
      <c r="E53" s="1201" t="s">
        <v>46</v>
      </c>
      <c r="F53" s="1201"/>
      <c r="G53" s="1201"/>
      <c r="H53" s="1202"/>
      <c r="I53" s="361">
        <v>-2809</v>
      </c>
      <c r="J53" s="362">
        <v>-3337</v>
      </c>
      <c r="K53" s="362">
        <v>-3628</v>
      </c>
      <c r="L53" s="362">
        <v>-5116</v>
      </c>
      <c r="M53" s="363">
        <v>-5283</v>
      </c>
    </row>
    <row r="54" spans="2:13" ht="27.75" customHeight="1" x14ac:dyDescent="0.15">
      <c r="B54" s="111" t="s">
        <v>47</v>
      </c>
      <c r="C54" s="112"/>
      <c r="D54" s="112"/>
      <c r="E54" s="113"/>
      <c r="F54" s="113"/>
      <c r="G54" s="113"/>
      <c r="H54" s="113"/>
      <c r="I54" s="114"/>
      <c r="J54" s="114"/>
      <c r="K54" s="114"/>
      <c r="L54" s="114"/>
      <c r="M54" s="114"/>
    </row>
    <row r="55" spans="2:13" x14ac:dyDescent="0.15"/>
  </sheetData>
  <sheetProtection algorithmName="SHA-512" hashValue="7QXBD21n7asWKYukptyVOAH7GEdWIZKUPkrk05K8Yqjd0wGySLm6haatyECM6cZ3XwLISbctPMPKCEQzCAmuaQ==" saltValue="8DHWEvB2kZm+XKz6LLKzG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election activeCell="AC6" sqref="AC6:AL8"/>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48</v>
      </c>
    </row>
    <row r="54" spans="2:8" ht="29.25" customHeight="1" thickBot="1" x14ac:dyDescent="0.25">
      <c r="B54" s="116" t="s">
        <v>1</v>
      </c>
      <c r="C54" s="117"/>
      <c r="D54" s="117"/>
      <c r="E54" s="118" t="s">
        <v>2</v>
      </c>
      <c r="F54" s="119" t="s">
        <v>568</v>
      </c>
      <c r="G54" s="119" t="s">
        <v>569</v>
      </c>
      <c r="H54" s="120" t="s">
        <v>570</v>
      </c>
    </row>
    <row r="55" spans="2:8" ht="52.5" customHeight="1" x14ac:dyDescent="0.15">
      <c r="B55" s="121"/>
      <c r="C55" s="1211" t="s">
        <v>49</v>
      </c>
      <c r="D55" s="1211"/>
      <c r="E55" s="1212"/>
      <c r="F55" s="122">
        <v>701</v>
      </c>
      <c r="G55" s="122">
        <v>910</v>
      </c>
      <c r="H55" s="123">
        <v>1080</v>
      </c>
    </row>
    <row r="56" spans="2:8" ht="52.5" customHeight="1" x14ac:dyDescent="0.15">
      <c r="B56" s="124"/>
      <c r="C56" s="1213" t="s">
        <v>50</v>
      </c>
      <c r="D56" s="1213"/>
      <c r="E56" s="1214"/>
      <c r="F56" s="125">
        <v>221</v>
      </c>
      <c r="G56" s="125">
        <v>221</v>
      </c>
      <c r="H56" s="126">
        <v>221</v>
      </c>
    </row>
    <row r="57" spans="2:8" ht="53.25" customHeight="1" x14ac:dyDescent="0.15">
      <c r="B57" s="124"/>
      <c r="C57" s="1215" t="s">
        <v>51</v>
      </c>
      <c r="D57" s="1215"/>
      <c r="E57" s="1216"/>
      <c r="F57" s="127">
        <v>5282</v>
      </c>
      <c r="G57" s="127">
        <v>5513</v>
      </c>
      <c r="H57" s="128">
        <v>5124</v>
      </c>
    </row>
    <row r="58" spans="2:8" ht="45.75" customHeight="1" x14ac:dyDescent="0.15">
      <c r="B58" s="129"/>
      <c r="C58" s="1203" t="s">
        <v>598</v>
      </c>
      <c r="D58" s="1204"/>
      <c r="E58" s="1205"/>
      <c r="F58" s="130">
        <v>1351</v>
      </c>
      <c r="G58" s="130">
        <v>1834</v>
      </c>
      <c r="H58" s="131">
        <v>1654</v>
      </c>
    </row>
    <row r="59" spans="2:8" ht="45.75" customHeight="1" x14ac:dyDescent="0.15">
      <c r="B59" s="129"/>
      <c r="C59" s="1203" t="s">
        <v>599</v>
      </c>
      <c r="D59" s="1204"/>
      <c r="E59" s="1205"/>
      <c r="F59" s="130">
        <v>1101</v>
      </c>
      <c r="G59" s="130">
        <v>1162</v>
      </c>
      <c r="H59" s="131">
        <v>1272</v>
      </c>
    </row>
    <row r="60" spans="2:8" ht="45.75" customHeight="1" x14ac:dyDescent="0.15">
      <c r="B60" s="129"/>
      <c r="C60" s="1203" t="s">
        <v>600</v>
      </c>
      <c r="D60" s="1204"/>
      <c r="E60" s="1205"/>
      <c r="F60" s="130">
        <v>416</v>
      </c>
      <c r="G60" s="130">
        <v>416</v>
      </c>
      <c r="H60" s="131">
        <v>416</v>
      </c>
    </row>
    <row r="61" spans="2:8" ht="45.75" customHeight="1" x14ac:dyDescent="0.15">
      <c r="B61" s="129"/>
      <c r="C61" s="1203" t="s">
        <v>601</v>
      </c>
      <c r="D61" s="1204"/>
      <c r="E61" s="1205"/>
      <c r="F61" s="130">
        <v>274</v>
      </c>
      <c r="G61" s="130">
        <v>274</v>
      </c>
      <c r="H61" s="131">
        <v>274</v>
      </c>
    </row>
    <row r="62" spans="2:8" ht="45.75" customHeight="1" thickBot="1" x14ac:dyDescent="0.2">
      <c r="B62" s="132"/>
      <c r="C62" s="1206" t="s">
        <v>602</v>
      </c>
      <c r="D62" s="1207"/>
      <c r="E62" s="1208"/>
      <c r="F62" s="133">
        <v>200</v>
      </c>
      <c r="G62" s="133">
        <v>200</v>
      </c>
      <c r="H62" s="134">
        <v>200</v>
      </c>
    </row>
    <row r="63" spans="2:8" ht="52.5" customHeight="1" thickBot="1" x14ac:dyDescent="0.2">
      <c r="B63" s="135"/>
      <c r="C63" s="1209" t="s">
        <v>52</v>
      </c>
      <c r="D63" s="1209"/>
      <c r="E63" s="1210"/>
      <c r="F63" s="136">
        <v>6204</v>
      </c>
      <c r="G63" s="136">
        <v>6644</v>
      </c>
      <c r="H63" s="137">
        <v>6425</v>
      </c>
    </row>
    <row r="64" spans="2:8" x14ac:dyDescent="0.15"/>
  </sheetData>
  <sheetProtection algorithmName="SHA-512" hashValue="dqhRunJRxKw7QY3TtDTn6ITuMFkX3/wbiMv3//A+q3rbzVh5FOigwj1v97bDNaThru9PjszhNgSxTohtbt6Yfw==" saltValue="hMdFfB+M6fpm66xZBFpeP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53</v>
      </c>
      <c r="E2" s="149"/>
      <c r="F2" s="150" t="s">
        <v>563</v>
      </c>
      <c r="G2" s="151"/>
      <c r="H2" s="152"/>
    </row>
    <row r="3" spans="1:8" x14ac:dyDescent="0.15">
      <c r="A3" s="148" t="s">
        <v>556</v>
      </c>
      <c r="B3" s="153"/>
      <c r="C3" s="154"/>
      <c r="D3" s="155">
        <v>1407548</v>
      </c>
      <c r="E3" s="156"/>
      <c r="F3" s="157">
        <v>289738</v>
      </c>
      <c r="G3" s="158"/>
      <c r="H3" s="159"/>
    </row>
    <row r="4" spans="1:8" x14ac:dyDescent="0.15">
      <c r="A4" s="160"/>
      <c r="B4" s="161"/>
      <c r="C4" s="162"/>
      <c r="D4" s="163">
        <v>78583</v>
      </c>
      <c r="E4" s="164"/>
      <c r="F4" s="165">
        <v>156238</v>
      </c>
      <c r="G4" s="166"/>
      <c r="H4" s="167"/>
    </row>
    <row r="5" spans="1:8" x14ac:dyDescent="0.15">
      <c r="A5" s="148" t="s">
        <v>558</v>
      </c>
      <c r="B5" s="153"/>
      <c r="C5" s="154"/>
      <c r="D5" s="155">
        <v>1402714</v>
      </c>
      <c r="E5" s="156"/>
      <c r="F5" s="157">
        <v>316937</v>
      </c>
      <c r="G5" s="158"/>
      <c r="H5" s="159"/>
    </row>
    <row r="6" spans="1:8" x14ac:dyDescent="0.15">
      <c r="A6" s="160"/>
      <c r="B6" s="161"/>
      <c r="C6" s="162"/>
      <c r="D6" s="163">
        <v>170459</v>
      </c>
      <c r="E6" s="164"/>
      <c r="F6" s="165">
        <v>199150</v>
      </c>
      <c r="G6" s="166"/>
      <c r="H6" s="167"/>
    </row>
    <row r="7" spans="1:8" x14ac:dyDescent="0.15">
      <c r="A7" s="148" t="s">
        <v>559</v>
      </c>
      <c r="B7" s="153"/>
      <c r="C7" s="154"/>
      <c r="D7" s="155">
        <v>2122617</v>
      </c>
      <c r="E7" s="156"/>
      <c r="F7" s="157">
        <v>332350</v>
      </c>
      <c r="G7" s="158"/>
      <c r="H7" s="159"/>
    </row>
    <row r="8" spans="1:8" x14ac:dyDescent="0.15">
      <c r="A8" s="160"/>
      <c r="B8" s="161"/>
      <c r="C8" s="162"/>
      <c r="D8" s="163">
        <v>220463</v>
      </c>
      <c r="E8" s="164"/>
      <c r="F8" s="165">
        <v>200453</v>
      </c>
      <c r="G8" s="166"/>
      <c r="H8" s="167"/>
    </row>
    <row r="9" spans="1:8" x14ac:dyDescent="0.15">
      <c r="A9" s="148" t="s">
        <v>560</v>
      </c>
      <c r="B9" s="153"/>
      <c r="C9" s="154"/>
      <c r="D9" s="155">
        <v>1347826</v>
      </c>
      <c r="E9" s="156"/>
      <c r="F9" s="157">
        <v>277467</v>
      </c>
      <c r="G9" s="158"/>
      <c r="H9" s="159"/>
    </row>
    <row r="10" spans="1:8" x14ac:dyDescent="0.15">
      <c r="A10" s="160"/>
      <c r="B10" s="161"/>
      <c r="C10" s="162"/>
      <c r="D10" s="163">
        <v>159384</v>
      </c>
      <c r="E10" s="164"/>
      <c r="F10" s="165">
        <v>128378</v>
      </c>
      <c r="G10" s="166"/>
      <c r="H10" s="167"/>
    </row>
    <row r="11" spans="1:8" x14ac:dyDescent="0.15">
      <c r="A11" s="148" t="s">
        <v>561</v>
      </c>
      <c r="B11" s="153"/>
      <c r="C11" s="154"/>
      <c r="D11" s="155">
        <v>2284695</v>
      </c>
      <c r="E11" s="156"/>
      <c r="F11" s="157">
        <v>282256</v>
      </c>
      <c r="G11" s="158"/>
      <c r="H11" s="159"/>
    </row>
    <row r="12" spans="1:8" x14ac:dyDescent="0.15">
      <c r="A12" s="160"/>
      <c r="B12" s="161"/>
      <c r="C12" s="168"/>
      <c r="D12" s="163">
        <v>81666</v>
      </c>
      <c r="E12" s="164"/>
      <c r="F12" s="165">
        <v>145453</v>
      </c>
      <c r="G12" s="166"/>
      <c r="H12" s="167"/>
    </row>
    <row r="13" spans="1:8" x14ac:dyDescent="0.15">
      <c r="A13" s="148"/>
      <c r="B13" s="153"/>
      <c r="C13" s="169"/>
      <c r="D13" s="170">
        <v>1713080</v>
      </c>
      <c r="E13" s="171"/>
      <c r="F13" s="172">
        <v>299750</v>
      </c>
      <c r="G13" s="173"/>
      <c r="H13" s="159"/>
    </row>
    <row r="14" spans="1:8" x14ac:dyDescent="0.15">
      <c r="A14" s="160"/>
      <c r="B14" s="161"/>
      <c r="C14" s="162"/>
      <c r="D14" s="163">
        <v>142111</v>
      </c>
      <c r="E14" s="164"/>
      <c r="F14" s="165">
        <v>165934</v>
      </c>
      <c r="G14" s="166"/>
      <c r="H14" s="167"/>
    </row>
    <row r="17" spans="1:11" x14ac:dyDescent="0.15">
      <c r="A17" s="144" t="s">
        <v>54</v>
      </c>
    </row>
    <row r="18" spans="1:11" x14ac:dyDescent="0.15">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15">
      <c r="A19" s="174" t="s">
        <v>55</v>
      </c>
      <c r="B19" s="174">
        <f>ROUND(VALUE(SUBSTITUTE(実質収支比率等に係る経年分析!F$48,"▲","-")),2)</f>
        <v>54.18</v>
      </c>
      <c r="C19" s="174">
        <f>ROUND(VALUE(SUBSTITUTE(実質収支比率等に係る経年分析!G$48,"▲","-")),2)</f>
        <v>17.899999999999999</v>
      </c>
      <c r="D19" s="174">
        <f>ROUND(VALUE(SUBSTITUTE(実質収支比率等に係る経年分析!H$48,"▲","-")),2)</f>
        <v>6.05</v>
      </c>
      <c r="E19" s="174">
        <f>ROUND(VALUE(SUBSTITUTE(実質収支比率等に係る経年分析!I$48,"▲","-")),2)</f>
        <v>16.2</v>
      </c>
      <c r="F19" s="174">
        <f>ROUND(VALUE(SUBSTITUTE(実質収支比率等に係る経年分析!J$48,"▲","-")),2)</f>
        <v>25.56</v>
      </c>
    </row>
    <row r="20" spans="1:11" x14ac:dyDescent="0.15">
      <c r="A20" s="174" t="s">
        <v>56</v>
      </c>
      <c r="B20" s="174">
        <f>ROUND(VALUE(SUBSTITUTE(実質収支比率等に係る経年分析!F$47,"▲","-")),2)</f>
        <v>56.07</v>
      </c>
      <c r="C20" s="174">
        <f>ROUND(VALUE(SUBSTITUTE(実質収支比率等に係る経年分析!G$47,"▲","-")),2)</f>
        <v>63.94</v>
      </c>
      <c r="D20" s="174">
        <f>ROUND(VALUE(SUBSTITUTE(実質収支比率等に係る経年分析!H$47,"▲","-")),2)</f>
        <v>67.7</v>
      </c>
      <c r="E20" s="174">
        <f>ROUND(VALUE(SUBSTITUTE(実質収支比率等に係る経年分析!I$47,"▲","-")),2)</f>
        <v>80.88</v>
      </c>
      <c r="F20" s="174">
        <f>ROUND(VALUE(SUBSTITUTE(実質収支比率等に係る経年分析!J$47,"▲","-")),2)</f>
        <v>98.5</v>
      </c>
    </row>
    <row r="21" spans="1:11" x14ac:dyDescent="0.15">
      <c r="A21" s="174" t="s">
        <v>57</v>
      </c>
      <c r="B21" s="174">
        <f>IF(ISNUMBER(VALUE(SUBSTITUTE(実質収支比率等に係る経年分析!F$49,"▲","-"))),ROUND(VALUE(SUBSTITUTE(実質収支比率等に係る経年分析!F$49,"▲","-")),2),NA())</f>
        <v>24.8</v>
      </c>
      <c r="C21" s="174">
        <f>IF(ISNUMBER(VALUE(SUBSTITUTE(実質収支比率等に係る経年分析!G$49,"▲","-"))),ROUND(VALUE(SUBSTITUTE(実質収支比率等に係る経年分析!G$49,"▲","-")),2),NA())</f>
        <v>-59.28</v>
      </c>
      <c r="D21" s="174">
        <f>IF(ISNUMBER(VALUE(SUBSTITUTE(実質収支比率等に係る経年分析!H$49,"▲","-"))),ROUND(VALUE(SUBSTITUTE(実質収支比率等に係る経年分析!H$49,"▲","-")),2),NA())</f>
        <v>-10.45</v>
      </c>
      <c r="E21" s="174">
        <f>IF(ISNUMBER(VALUE(SUBSTITUTE(実質収支比率等に係る経年分析!I$49,"▲","-"))),ROUND(VALUE(SUBSTITUTE(実質収支比率等に係る経年分析!I$49,"▲","-")),2),NA())</f>
        <v>26.27</v>
      </c>
      <c r="F21" s="174">
        <f>IF(ISNUMBER(VALUE(SUBSTITUTE(実質収支比率等に係る経年分析!J$49,"▲","-"))),ROUND(VALUE(SUBSTITUTE(実質収支比率等に係る経年分析!J$49,"▲","-")),2),NA())</f>
        <v>8.94</v>
      </c>
    </row>
    <row r="24" spans="1:11" x14ac:dyDescent="0.15">
      <c r="A24" s="144" t="s">
        <v>58</v>
      </c>
    </row>
    <row r="25" spans="1:11" x14ac:dyDescent="0.15">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15">
      <c r="A26" s="175"/>
      <c r="B26" s="175" t="s">
        <v>59</v>
      </c>
      <c r="C26" s="175" t="s">
        <v>60</v>
      </c>
      <c r="D26" s="175" t="s">
        <v>59</v>
      </c>
      <c r="E26" s="175" t="s">
        <v>60</v>
      </c>
      <c r="F26" s="175" t="s">
        <v>59</v>
      </c>
      <c r="G26" s="175" t="s">
        <v>60</v>
      </c>
      <c r="H26" s="175" t="s">
        <v>59</v>
      </c>
      <c r="I26" s="175" t="s">
        <v>60</v>
      </c>
      <c r="J26" s="175" t="s">
        <v>59</v>
      </c>
      <c r="K26" s="175" t="s">
        <v>60</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0.16</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15">
      <c r="A31" s="175" t="e">
        <f>IF(連結実質赤字比率に係る赤字・黒字の構成分析!C$39="",NA(),連結実質赤字比率に係る赤字・黒字の構成分析!C$39)</f>
        <v>#N/A</v>
      </c>
      <c r="B31" s="175" t="e">
        <f>IF(ROUND(VALUE(SUBSTITUTE(連結実質赤字比率に係る赤字・黒字の構成分析!F$39,"▲", "-")), 2) &lt; 0, ABS(ROUND(VALUE(SUBSTITUTE(連結実質赤字比率に係る赤字・黒字の構成分析!F$39,"▲", "-")), 2)), NA())</f>
        <v>#VALUE!</v>
      </c>
      <c r="C31" s="175" t="e">
        <f>IF(ROUND(VALUE(SUBSTITUTE(連結実質赤字比率に係る赤字・黒字の構成分析!F$39,"▲", "-")), 2) &gt;= 0, ABS(ROUND(VALUE(SUBSTITUTE(連結実質赤字比率に係る赤字・黒字の構成分析!F$39,"▲", "-")), 2)), NA())</f>
        <v>#VALUE!</v>
      </c>
      <c r="D31" s="175" t="e">
        <f>IF(ROUND(VALUE(SUBSTITUTE(連結実質赤字比率に係る赤字・黒字の構成分析!G$39,"▲", "-")), 2) &lt; 0, ABS(ROUND(VALUE(SUBSTITUTE(連結実質赤字比率に係る赤字・黒字の構成分析!G$39,"▲", "-")), 2)), NA())</f>
        <v>#VALUE!</v>
      </c>
      <c r="E31" s="175" t="e">
        <f>IF(ROUND(VALUE(SUBSTITUTE(連結実質赤字比率に係る赤字・黒字の構成分析!G$39,"▲", "-")), 2) &gt;= 0, ABS(ROUND(VALUE(SUBSTITUTE(連結実質赤字比率に係る赤字・黒字の構成分析!G$39,"▲", "-")), 2)), NA())</f>
        <v>#VALUE!</v>
      </c>
      <c r="F31" s="175" t="e">
        <f>IF(ROUND(VALUE(SUBSTITUTE(連結実質赤字比率に係る赤字・黒字の構成分析!H$39,"▲", "-")), 2) &lt; 0, ABS(ROUND(VALUE(SUBSTITUTE(連結実質赤字比率に係る赤字・黒字の構成分析!H$39,"▲", "-")), 2)), NA())</f>
        <v>#VALUE!</v>
      </c>
      <c r="G31" s="175" t="e">
        <f>IF(ROUND(VALUE(SUBSTITUTE(連結実質赤字比率に係る赤字・黒字の構成分析!H$39,"▲", "-")), 2) &gt;= 0, ABS(ROUND(VALUE(SUBSTITUTE(連結実質赤字比率に係る赤字・黒字の構成分析!H$39,"▲", "-")), 2)), NA())</f>
        <v>#VALUE!</v>
      </c>
      <c r="H31" s="175" t="e">
        <f>IF(ROUND(VALUE(SUBSTITUTE(連結実質赤字比率に係る赤字・黒字の構成分析!I$39,"▲", "-")), 2) &lt; 0, ABS(ROUND(VALUE(SUBSTITUTE(連結実質赤字比率に係る赤字・黒字の構成分析!I$39,"▲", "-")), 2)), NA())</f>
        <v>#VALUE!</v>
      </c>
      <c r="I31" s="175" t="e">
        <f>IF(ROUND(VALUE(SUBSTITUTE(連結実質赤字比率に係る赤字・黒字の構成分析!I$39,"▲", "-")), 2) &gt;= 0, ABS(ROUND(VALUE(SUBSTITUTE(連結実質赤字比率に係る赤字・黒字の構成分析!I$39,"▲", "-")), 2)), NA())</f>
        <v>#VALUE!</v>
      </c>
      <c r="J31" s="175" t="e">
        <f>IF(ROUND(VALUE(SUBSTITUTE(連結実質赤字比率に係る赤字・黒字の構成分析!J$39,"▲", "-")), 2) &lt; 0, ABS(ROUND(VALUE(SUBSTITUTE(連結実質赤字比率に係る赤字・黒字の構成分析!J$39,"▲", "-")), 2)), NA())</f>
        <v>#VALUE!</v>
      </c>
      <c r="K31" s="175" t="e">
        <f>IF(ROUND(VALUE(SUBSTITUTE(連結実質赤字比率に係る赤字・黒字の構成分析!J$39,"▲", "-")), 2) &gt;= 0, ABS(ROUND(VALUE(SUBSTITUTE(連結実質赤字比率に係る赤字・黒字の構成分析!J$39,"▲", "-")), 2)), NA())</f>
        <v>#VALUE!</v>
      </c>
    </row>
    <row r="32" spans="1:11" x14ac:dyDescent="0.15">
      <c r="A32" s="175" t="str">
        <f>IF(連結実質赤字比率に係る赤字・黒字の構成分析!C$38="",NA(),連結実質赤字比率に係る赤字・黒字の構成分析!C$38)</f>
        <v>後期高齢者医療特別会計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7.0000000000000007E-2</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0.08</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0.08</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0.05</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0.04</v>
      </c>
    </row>
    <row r="33" spans="1:16" x14ac:dyDescent="0.15">
      <c r="A33" s="175" t="str">
        <f>IF(連結実質赤字比率に係る赤字・黒字の構成分析!C$37="",NA(),連結実質赤字比率に係る赤字・黒字の構成分析!C$37)</f>
        <v>簡易水道事業特別会計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0.28999999999999998</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0.21</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0.22</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0.12</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0.16</v>
      </c>
    </row>
    <row r="34" spans="1:16" x14ac:dyDescent="0.15">
      <c r="A34" s="175" t="str">
        <f>IF(連結実質赤字比率に係る赤字・黒字の構成分析!C$36="",NA(),連結実質赤字比率に係る赤字・黒字の構成分析!C$36)</f>
        <v>国民健康保険事業特別会計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2.3199999999999998</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5.27</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3.89</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3.03</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4.12</v>
      </c>
    </row>
    <row r="35" spans="1:16" x14ac:dyDescent="0.15">
      <c r="A35" s="175" t="str">
        <f>IF(連結実質赤字比率に係る赤字・黒字の構成分析!C$35="",NA(),連結実質赤字比率に係る赤字・黒字の構成分析!C$35)</f>
        <v>介護保険事業特別会計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5.85</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8.52</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5.42</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6.04</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6.49</v>
      </c>
    </row>
    <row r="36" spans="1:16" x14ac:dyDescent="0.15">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54.02</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17.899999999999999</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6.05</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16.190000000000001</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25.1</v>
      </c>
    </row>
    <row r="39" spans="1:16" x14ac:dyDescent="0.15">
      <c r="A39" s="144" t="s">
        <v>61</v>
      </c>
    </row>
    <row r="40" spans="1:16" x14ac:dyDescent="0.15">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15">
      <c r="A41" s="176"/>
      <c r="B41" s="176" t="s">
        <v>62</v>
      </c>
      <c r="C41" s="176"/>
      <c r="D41" s="176" t="s">
        <v>63</v>
      </c>
      <c r="E41" s="176" t="s">
        <v>62</v>
      </c>
      <c r="F41" s="176"/>
      <c r="G41" s="176" t="s">
        <v>63</v>
      </c>
      <c r="H41" s="176" t="s">
        <v>62</v>
      </c>
      <c r="I41" s="176"/>
      <c r="J41" s="176" t="s">
        <v>63</v>
      </c>
      <c r="K41" s="176" t="s">
        <v>62</v>
      </c>
      <c r="L41" s="176"/>
      <c r="M41" s="176" t="s">
        <v>63</v>
      </c>
      <c r="N41" s="176" t="s">
        <v>62</v>
      </c>
      <c r="O41" s="176"/>
      <c r="P41" s="176" t="s">
        <v>63</v>
      </c>
    </row>
    <row r="42" spans="1:16" x14ac:dyDescent="0.15">
      <c r="A42" s="176" t="s">
        <v>64</v>
      </c>
      <c r="B42" s="176"/>
      <c r="C42" s="176"/>
      <c r="D42" s="176">
        <f>'実質公債費比率（分子）の構造'!K$52</f>
        <v>136</v>
      </c>
      <c r="E42" s="176"/>
      <c r="F42" s="176"/>
      <c r="G42" s="176">
        <f>'実質公債費比率（分子）の構造'!L$52</f>
        <v>136</v>
      </c>
      <c r="H42" s="176"/>
      <c r="I42" s="176"/>
      <c r="J42" s="176">
        <f>'実質公債費比率（分子）の構造'!M$52</f>
        <v>129</v>
      </c>
      <c r="K42" s="176"/>
      <c r="L42" s="176"/>
      <c r="M42" s="176">
        <f>'実質公債費比率（分子）の構造'!N$52</f>
        <v>139</v>
      </c>
      <c r="N42" s="176"/>
      <c r="O42" s="176"/>
      <c r="P42" s="176">
        <f>'実質公債費比率（分子）の構造'!O$52</f>
        <v>129</v>
      </c>
    </row>
    <row r="43" spans="1:16" x14ac:dyDescent="0.15">
      <c r="A43" s="176" t="s">
        <v>65</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66</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67</v>
      </c>
      <c r="B45" s="176">
        <f>'実質公債費比率（分子）の構造'!K$49</f>
        <v>4</v>
      </c>
      <c r="C45" s="176"/>
      <c r="D45" s="176"/>
      <c r="E45" s="176">
        <f>'実質公債費比率（分子）の構造'!L$49</f>
        <v>4</v>
      </c>
      <c r="F45" s="176"/>
      <c r="G45" s="176"/>
      <c r="H45" s="176">
        <f>'実質公債費比率（分子）の構造'!M$49</f>
        <v>3</v>
      </c>
      <c r="I45" s="176"/>
      <c r="J45" s="176"/>
      <c r="K45" s="176">
        <f>'実質公債費比率（分子）の構造'!N$49</f>
        <v>4</v>
      </c>
      <c r="L45" s="176"/>
      <c r="M45" s="176"/>
      <c r="N45" s="176">
        <f>'実質公債費比率（分子）の構造'!O$49</f>
        <v>4</v>
      </c>
      <c r="O45" s="176"/>
      <c r="P45" s="176"/>
    </row>
    <row r="46" spans="1:16" x14ac:dyDescent="0.15">
      <c r="A46" s="176" t="s">
        <v>68</v>
      </c>
      <c r="B46" s="176" t="str">
        <f>'実質公債費比率（分子）の構造'!K$48</f>
        <v>-</v>
      </c>
      <c r="C46" s="176"/>
      <c r="D46" s="176"/>
      <c r="E46" s="176" t="str">
        <f>'実質公債費比率（分子）の構造'!L$48</f>
        <v>-</v>
      </c>
      <c r="F46" s="176"/>
      <c r="G46" s="176"/>
      <c r="H46" s="176" t="str">
        <f>'実質公債費比率（分子）の構造'!M$48</f>
        <v>-</v>
      </c>
      <c r="I46" s="176"/>
      <c r="J46" s="176"/>
      <c r="K46" s="176" t="str">
        <f>'実質公債費比率（分子）の構造'!N$48</f>
        <v>-</v>
      </c>
      <c r="L46" s="176"/>
      <c r="M46" s="176"/>
      <c r="N46" s="176" t="str">
        <f>'実質公債費比率（分子）の構造'!O$48</f>
        <v>-</v>
      </c>
      <c r="O46" s="176"/>
      <c r="P46" s="176"/>
    </row>
    <row r="47" spans="1:16" x14ac:dyDescent="0.15">
      <c r="A47" s="176" t="s">
        <v>69</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70</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71</v>
      </c>
      <c r="B49" s="176">
        <f>'実質公債費比率（分子）の構造'!K$45</f>
        <v>172</v>
      </c>
      <c r="C49" s="176"/>
      <c r="D49" s="176"/>
      <c r="E49" s="176">
        <f>'実質公債費比率（分子）の構造'!L$45</f>
        <v>170</v>
      </c>
      <c r="F49" s="176"/>
      <c r="G49" s="176"/>
      <c r="H49" s="176">
        <f>'実質公債費比率（分子）の構造'!M$45</f>
        <v>178</v>
      </c>
      <c r="I49" s="176"/>
      <c r="J49" s="176"/>
      <c r="K49" s="176">
        <f>'実質公債費比率（分子）の構造'!N$45</f>
        <v>205</v>
      </c>
      <c r="L49" s="176"/>
      <c r="M49" s="176"/>
      <c r="N49" s="176">
        <f>'実質公債費比率（分子）の構造'!O$45</f>
        <v>188</v>
      </c>
      <c r="O49" s="176"/>
      <c r="P49" s="176"/>
    </row>
    <row r="50" spans="1:16" x14ac:dyDescent="0.15">
      <c r="A50" s="176" t="s">
        <v>72</v>
      </c>
      <c r="B50" s="176" t="e">
        <f>NA()</f>
        <v>#N/A</v>
      </c>
      <c r="C50" s="176">
        <f>IF(ISNUMBER('実質公債費比率（分子）の構造'!K$53),'実質公債費比率（分子）の構造'!K$53,NA())</f>
        <v>40</v>
      </c>
      <c r="D50" s="176" t="e">
        <f>NA()</f>
        <v>#N/A</v>
      </c>
      <c r="E50" s="176" t="e">
        <f>NA()</f>
        <v>#N/A</v>
      </c>
      <c r="F50" s="176">
        <f>IF(ISNUMBER('実質公債費比率（分子）の構造'!L$53),'実質公債費比率（分子）の構造'!L$53,NA())</f>
        <v>38</v>
      </c>
      <c r="G50" s="176" t="e">
        <f>NA()</f>
        <v>#N/A</v>
      </c>
      <c r="H50" s="176" t="e">
        <f>NA()</f>
        <v>#N/A</v>
      </c>
      <c r="I50" s="176">
        <f>IF(ISNUMBER('実質公債費比率（分子）の構造'!M$53),'実質公債費比率（分子）の構造'!M$53,NA())</f>
        <v>52</v>
      </c>
      <c r="J50" s="176" t="e">
        <f>NA()</f>
        <v>#N/A</v>
      </c>
      <c r="K50" s="176" t="e">
        <f>NA()</f>
        <v>#N/A</v>
      </c>
      <c r="L50" s="176">
        <f>IF(ISNUMBER('実質公債費比率（分子）の構造'!N$53),'実質公債費比率（分子）の構造'!N$53,NA())</f>
        <v>70</v>
      </c>
      <c r="M50" s="176" t="e">
        <f>NA()</f>
        <v>#N/A</v>
      </c>
      <c r="N50" s="176" t="e">
        <f>NA()</f>
        <v>#N/A</v>
      </c>
      <c r="O50" s="176">
        <f>IF(ISNUMBER('実質公債費比率（分子）の構造'!O$53),'実質公債費比率（分子）の構造'!O$53,NA())</f>
        <v>63</v>
      </c>
      <c r="P50" s="176" t="e">
        <f>NA()</f>
        <v>#N/A</v>
      </c>
    </row>
    <row r="53" spans="1:16" x14ac:dyDescent="0.15">
      <c r="A53" s="144" t="s">
        <v>73</v>
      </c>
    </row>
    <row r="54" spans="1:16" x14ac:dyDescent="0.15">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15">
      <c r="A55" s="175"/>
      <c r="B55" s="175" t="s">
        <v>74</v>
      </c>
      <c r="C55" s="175"/>
      <c r="D55" s="175" t="s">
        <v>75</v>
      </c>
      <c r="E55" s="175" t="s">
        <v>74</v>
      </c>
      <c r="F55" s="175"/>
      <c r="G55" s="175" t="s">
        <v>75</v>
      </c>
      <c r="H55" s="175" t="s">
        <v>74</v>
      </c>
      <c r="I55" s="175"/>
      <c r="J55" s="175" t="s">
        <v>75</v>
      </c>
      <c r="K55" s="175" t="s">
        <v>74</v>
      </c>
      <c r="L55" s="175"/>
      <c r="M55" s="175" t="s">
        <v>75</v>
      </c>
      <c r="N55" s="175" t="s">
        <v>74</v>
      </c>
      <c r="O55" s="175"/>
      <c r="P55" s="175" t="s">
        <v>75</v>
      </c>
    </row>
    <row r="56" spans="1:16" x14ac:dyDescent="0.15">
      <c r="A56" s="175" t="s">
        <v>44</v>
      </c>
      <c r="B56" s="175"/>
      <c r="C56" s="175"/>
      <c r="D56" s="175">
        <f>'将来負担比率（分子）の構造'!I$52</f>
        <v>1173</v>
      </c>
      <c r="E56" s="175"/>
      <c r="F56" s="175"/>
      <c r="G56" s="175">
        <f>'将来負担比率（分子）の構造'!J$52</f>
        <v>1188</v>
      </c>
      <c r="H56" s="175"/>
      <c r="I56" s="175"/>
      <c r="J56" s="175">
        <f>'将来負担比率（分子）の構造'!K$52</f>
        <v>1408</v>
      </c>
      <c r="K56" s="175"/>
      <c r="L56" s="175"/>
      <c r="M56" s="175">
        <f>'将来負担比率（分子）の構造'!L$52</f>
        <v>1332</v>
      </c>
      <c r="N56" s="175"/>
      <c r="O56" s="175"/>
      <c r="P56" s="175">
        <f>'将来負担比率（分子）の構造'!M$52</f>
        <v>1254</v>
      </c>
    </row>
    <row r="57" spans="1:16" x14ac:dyDescent="0.15">
      <c r="A57" s="175" t="s">
        <v>43</v>
      </c>
      <c r="B57" s="175"/>
      <c r="C57" s="175"/>
      <c r="D57" s="175" t="str">
        <f>'将来負担比率（分子）の構造'!I$51</f>
        <v>-</v>
      </c>
      <c r="E57" s="175"/>
      <c r="F57" s="175"/>
      <c r="G57" s="175" t="str">
        <f>'将来負担比率（分子）の構造'!J$51</f>
        <v>-</v>
      </c>
      <c r="H57" s="175"/>
      <c r="I57" s="175"/>
      <c r="J57" s="175" t="str">
        <f>'将来負担比率（分子）の構造'!K$51</f>
        <v>-</v>
      </c>
      <c r="K57" s="175"/>
      <c r="L57" s="175"/>
      <c r="M57" s="175" t="str">
        <f>'将来負担比率（分子）の構造'!L$51</f>
        <v>-</v>
      </c>
      <c r="N57" s="175"/>
      <c r="O57" s="175"/>
      <c r="P57" s="175" t="str">
        <f>'将来負担比率（分子）の構造'!M$51</f>
        <v>-</v>
      </c>
    </row>
    <row r="58" spans="1:16" x14ac:dyDescent="0.15">
      <c r="A58" s="175" t="s">
        <v>42</v>
      </c>
      <c r="B58" s="175"/>
      <c r="C58" s="175"/>
      <c r="D58" s="175">
        <f>'将来負担比率（分子）の構造'!I$50</f>
        <v>3063</v>
      </c>
      <c r="E58" s="175"/>
      <c r="F58" s="175"/>
      <c r="G58" s="175">
        <f>'将来負担比率（分子）の構造'!J$50</f>
        <v>3734</v>
      </c>
      <c r="H58" s="175"/>
      <c r="I58" s="175"/>
      <c r="J58" s="175">
        <f>'将来負担比率（分子）の構造'!K$50</f>
        <v>3973</v>
      </c>
      <c r="K58" s="175"/>
      <c r="L58" s="175"/>
      <c r="M58" s="175">
        <f>'将来負担比率（分子）の構造'!L$50</f>
        <v>5449</v>
      </c>
      <c r="N58" s="175"/>
      <c r="O58" s="175"/>
      <c r="P58" s="175">
        <f>'将来負担比率（分子）の構造'!M$50</f>
        <v>5556</v>
      </c>
    </row>
    <row r="59" spans="1:16" x14ac:dyDescent="0.15">
      <c r="A59" s="175" t="s">
        <v>40</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39</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37</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36</v>
      </c>
      <c r="B62" s="175">
        <f>'将来負担比率（分子）の構造'!I$45</f>
        <v>267</v>
      </c>
      <c r="C62" s="175"/>
      <c r="D62" s="175"/>
      <c r="E62" s="175">
        <f>'将来負担比率（分子）の構造'!J$45</f>
        <v>271</v>
      </c>
      <c r="F62" s="175"/>
      <c r="G62" s="175"/>
      <c r="H62" s="175">
        <f>'将来負担比率（分子）の構造'!K$45</f>
        <v>221</v>
      </c>
      <c r="I62" s="175"/>
      <c r="J62" s="175"/>
      <c r="K62" s="175">
        <f>'将来負担比率（分子）の構造'!L$45</f>
        <v>216</v>
      </c>
      <c r="L62" s="175"/>
      <c r="M62" s="175"/>
      <c r="N62" s="175">
        <f>'将来負担比率（分子）の構造'!M$45</f>
        <v>214</v>
      </c>
      <c r="O62" s="175"/>
      <c r="P62" s="175"/>
    </row>
    <row r="63" spans="1:16" x14ac:dyDescent="0.15">
      <c r="A63" s="175" t="s">
        <v>35</v>
      </c>
      <c r="B63" s="175">
        <f>'将来負担比率（分子）の構造'!I$44</f>
        <v>31</v>
      </c>
      <c r="C63" s="175"/>
      <c r="D63" s="175"/>
      <c r="E63" s="175">
        <f>'将来負担比率（分子）の構造'!J$44</f>
        <v>26</v>
      </c>
      <c r="F63" s="175"/>
      <c r="G63" s="175"/>
      <c r="H63" s="175">
        <f>'将来負担比率（分子）の構造'!K$44</f>
        <v>23</v>
      </c>
      <c r="I63" s="175"/>
      <c r="J63" s="175"/>
      <c r="K63" s="175">
        <f>'将来負担比率（分子）の構造'!L$44</f>
        <v>19</v>
      </c>
      <c r="L63" s="175"/>
      <c r="M63" s="175"/>
      <c r="N63" s="175">
        <f>'将来負担比率（分子）の構造'!M$44</f>
        <v>12</v>
      </c>
      <c r="O63" s="175"/>
      <c r="P63" s="175"/>
    </row>
    <row r="64" spans="1:16" x14ac:dyDescent="0.15">
      <c r="A64" s="175" t="s">
        <v>34</v>
      </c>
      <c r="B64" s="175" t="str">
        <f>'将来負担比率（分子）の構造'!I$43</f>
        <v>-</v>
      </c>
      <c r="C64" s="175"/>
      <c r="D64" s="175"/>
      <c r="E64" s="175" t="str">
        <f>'将来負担比率（分子）の構造'!J$43</f>
        <v>-</v>
      </c>
      <c r="F64" s="175"/>
      <c r="G64" s="175"/>
      <c r="H64" s="175" t="str">
        <f>'将来負担比率（分子）の構造'!K$43</f>
        <v>-</v>
      </c>
      <c r="I64" s="175"/>
      <c r="J64" s="175"/>
      <c r="K64" s="175" t="str">
        <f>'将来負担比率（分子）の構造'!L$43</f>
        <v>-</v>
      </c>
      <c r="L64" s="175"/>
      <c r="M64" s="175"/>
      <c r="N64" s="175" t="str">
        <f>'将来負担比率（分子）の構造'!M$43</f>
        <v>-</v>
      </c>
      <c r="O64" s="175"/>
      <c r="P64" s="175"/>
    </row>
    <row r="65" spans="1:16" x14ac:dyDescent="0.15">
      <c r="A65" s="175" t="s">
        <v>33</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32</v>
      </c>
      <c r="B66" s="175">
        <f>'将来負担比率（分子）の構造'!I$41</f>
        <v>1128</v>
      </c>
      <c r="C66" s="175"/>
      <c r="D66" s="175"/>
      <c r="E66" s="175">
        <f>'将来負担比率（分子）の構造'!J$41</f>
        <v>1288</v>
      </c>
      <c r="F66" s="175"/>
      <c r="G66" s="175"/>
      <c r="H66" s="175">
        <f>'将来負担比率（分子）の構造'!K$41</f>
        <v>1510</v>
      </c>
      <c r="I66" s="175"/>
      <c r="J66" s="175"/>
      <c r="K66" s="175">
        <f>'将来負担比率（分子）の構造'!L$41</f>
        <v>1430</v>
      </c>
      <c r="L66" s="175"/>
      <c r="M66" s="175"/>
      <c r="N66" s="175">
        <f>'将来負担比率（分子）の構造'!M$41</f>
        <v>1301</v>
      </c>
      <c r="O66" s="175"/>
      <c r="P66" s="175"/>
    </row>
    <row r="67" spans="1:16" x14ac:dyDescent="0.15">
      <c r="A67" s="175" t="s">
        <v>76</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77</v>
      </c>
      <c r="B70" s="177"/>
      <c r="C70" s="177"/>
      <c r="D70" s="177"/>
      <c r="E70" s="177"/>
      <c r="F70" s="177"/>
    </row>
    <row r="71" spans="1:16" x14ac:dyDescent="0.15">
      <c r="A71" s="178"/>
      <c r="B71" s="178" t="str">
        <f>基金残高に係る経年分析!F54</f>
        <v>R02</v>
      </c>
      <c r="C71" s="178" t="str">
        <f>基金残高に係る経年分析!G54</f>
        <v>R03</v>
      </c>
      <c r="D71" s="178" t="str">
        <f>基金残高に係る経年分析!H54</f>
        <v>R04</v>
      </c>
    </row>
    <row r="72" spans="1:16" x14ac:dyDescent="0.15">
      <c r="A72" s="178" t="s">
        <v>78</v>
      </c>
      <c r="B72" s="179">
        <f>基金残高に係る経年分析!F55</f>
        <v>701</v>
      </c>
      <c r="C72" s="179">
        <f>基金残高に係る経年分析!G55</f>
        <v>910</v>
      </c>
      <c r="D72" s="179">
        <f>基金残高に係る経年分析!H55</f>
        <v>1080</v>
      </c>
    </row>
    <row r="73" spans="1:16" x14ac:dyDescent="0.15">
      <c r="A73" s="178" t="s">
        <v>79</v>
      </c>
      <c r="B73" s="179">
        <f>基金残高に係る経年分析!F56</f>
        <v>221</v>
      </c>
      <c r="C73" s="179">
        <f>基金残高に係る経年分析!G56</f>
        <v>221</v>
      </c>
      <c r="D73" s="179">
        <f>基金残高に係る経年分析!H56</f>
        <v>221</v>
      </c>
    </row>
    <row r="74" spans="1:16" x14ac:dyDescent="0.15">
      <c r="A74" s="178" t="s">
        <v>80</v>
      </c>
      <c r="B74" s="179">
        <f>基金残高に係る経年分析!F57</f>
        <v>5282</v>
      </c>
      <c r="C74" s="179">
        <f>基金残高に係る経年分析!G57</f>
        <v>5513</v>
      </c>
      <c r="D74" s="179">
        <f>基金残高に係る経年分析!H57</f>
        <v>5124</v>
      </c>
    </row>
  </sheetData>
  <sheetProtection algorithmName="SHA-512" hashValue="cT2+he7Fv3wOeZkwfvKuAcDMN5+dsJHBZ4V5a8wDkT7IlYw9hbH3u5hGTmDFNGedJsYPaxF5U4GQ/wJkesfOSg==" saltValue="9RzpTImFNh0mIBNmJ//OU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election activeCell="AC6" sqref="AC6:AL8"/>
    </sheetView>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02" t="s">
        <v>223</v>
      </c>
      <c r="DI1" s="603"/>
      <c r="DJ1" s="603"/>
      <c r="DK1" s="603"/>
      <c r="DL1" s="603"/>
      <c r="DM1" s="603"/>
      <c r="DN1" s="604"/>
      <c r="DO1" s="214"/>
      <c r="DP1" s="602" t="s">
        <v>224</v>
      </c>
      <c r="DQ1" s="603"/>
      <c r="DR1" s="603"/>
      <c r="DS1" s="603"/>
      <c r="DT1" s="603"/>
      <c r="DU1" s="603"/>
      <c r="DV1" s="603"/>
      <c r="DW1" s="603"/>
      <c r="DX1" s="603"/>
      <c r="DY1" s="603"/>
      <c r="DZ1" s="603"/>
      <c r="EA1" s="603"/>
      <c r="EB1" s="603"/>
      <c r="EC1" s="604"/>
      <c r="ED1" s="213"/>
      <c r="EE1" s="213"/>
      <c r="EF1" s="213"/>
      <c r="EG1" s="213"/>
      <c r="EH1" s="213"/>
      <c r="EI1" s="213"/>
      <c r="EJ1" s="213"/>
      <c r="EK1" s="213"/>
      <c r="EL1" s="213"/>
      <c r="EM1" s="213"/>
    </row>
    <row r="2" spans="2:143" ht="22.5" customHeight="1" x14ac:dyDescent="0.15">
      <c r="B2" s="215" t="s">
        <v>225</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05" t="s">
        <v>226</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227</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228</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229</v>
      </c>
      <c r="S4" s="606"/>
      <c r="T4" s="606"/>
      <c r="U4" s="606"/>
      <c r="V4" s="606"/>
      <c r="W4" s="606"/>
      <c r="X4" s="606"/>
      <c r="Y4" s="607"/>
      <c r="Z4" s="605" t="s">
        <v>230</v>
      </c>
      <c r="AA4" s="606"/>
      <c r="AB4" s="606"/>
      <c r="AC4" s="607"/>
      <c r="AD4" s="605" t="s">
        <v>231</v>
      </c>
      <c r="AE4" s="606"/>
      <c r="AF4" s="606"/>
      <c r="AG4" s="606"/>
      <c r="AH4" s="606"/>
      <c r="AI4" s="606"/>
      <c r="AJ4" s="606"/>
      <c r="AK4" s="607"/>
      <c r="AL4" s="605" t="s">
        <v>230</v>
      </c>
      <c r="AM4" s="606"/>
      <c r="AN4" s="606"/>
      <c r="AO4" s="607"/>
      <c r="AP4" s="608" t="s">
        <v>232</v>
      </c>
      <c r="AQ4" s="608"/>
      <c r="AR4" s="608"/>
      <c r="AS4" s="608"/>
      <c r="AT4" s="608"/>
      <c r="AU4" s="608"/>
      <c r="AV4" s="608"/>
      <c r="AW4" s="608"/>
      <c r="AX4" s="608"/>
      <c r="AY4" s="608"/>
      <c r="AZ4" s="608"/>
      <c r="BA4" s="608"/>
      <c r="BB4" s="608"/>
      <c r="BC4" s="608"/>
      <c r="BD4" s="608"/>
      <c r="BE4" s="608"/>
      <c r="BF4" s="608"/>
      <c r="BG4" s="608" t="s">
        <v>233</v>
      </c>
      <c r="BH4" s="608"/>
      <c r="BI4" s="608"/>
      <c r="BJ4" s="608"/>
      <c r="BK4" s="608"/>
      <c r="BL4" s="608"/>
      <c r="BM4" s="608"/>
      <c r="BN4" s="608"/>
      <c r="BO4" s="608" t="s">
        <v>230</v>
      </c>
      <c r="BP4" s="608"/>
      <c r="BQ4" s="608"/>
      <c r="BR4" s="608"/>
      <c r="BS4" s="608" t="s">
        <v>234</v>
      </c>
      <c r="BT4" s="608"/>
      <c r="BU4" s="608"/>
      <c r="BV4" s="608"/>
      <c r="BW4" s="608"/>
      <c r="BX4" s="608"/>
      <c r="BY4" s="608"/>
      <c r="BZ4" s="608"/>
      <c r="CA4" s="608"/>
      <c r="CB4" s="608"/>
      <c r="CD4" s="605" t="s">
        <v>235</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236</v>
      </c>
      <c r="C5" s="610"/>
      <c r="D5" s="610"/>
      <c r="E5" s="610"/>
      <c r="F5" s="610"/>
      <c r="G5" s="610"/>
      <c r="H5" s="610"/>
      <c r="I5" s="610"/>
      <c r="J5" s="610"/>
      <c r="K5" s="610"/>
      <c r="L5" s="610"/>
      <c r="M5" s="610"/>
      <c r="N5" s="610"/>
      <c r="O5" s="610"/>
      <c r="P5" s="610"/>
      <c r="Q5" s="611"/>
      <c r="R5" s="612">
        <v>127257</v>
      </c>
      <c r="S5" s="613"/>
      <c r="T5" s="613"/>
      <c r="U5" s="613"/>
      <c r="V5" s="613"/>
      <c r="W5" s="613"/>
      <c r="X5" s="613"/>
      <c r="Y5" s="614"/>
      <c r="Z5" s="615">
        <v>1.9</v>
      </c>
      <c r="AA5" s="615"/>
      <c r="AB5" s="615"/>
      <c r="AC5" s="615"/>
      <c r="AD5" s="616">
        <v>127257</v>
      </c>
      <c r="AE5" s="616"/>
      <c r="AF5" s="616"/>
      <c r="AG5" s="616"/>
      <c r="AH5" s="616"/>
      <c r="AI5" s="616"/>
      <c r="AJ5" s="616"/>
      <c r="AK5" s="616"/>
      <c r="AL5" s="617">
        <v>12</v>
      </c>
      <c r="AM5" s="618"/>
      <c r="AN5" s="618"/>
      <c r="AO5" s="619"/>
      <c r="AP5" s="609" t="s">
        <v>237</v>
      </c>
      <c r="AQ5" s="610"/>
      <c r="AR5" s="610"/>
      <c r="AS5" s="610"/>
      <c r="AT5" s="610"/>
      <c r="AU5" s="610"/>
      <c r="AV5" s="610"/>
      <c r="AW5" s="610"/>
      <c r="AX5" s="610"/>
      <c r="AY5" s="610"/>
      <c r="AZ5" s="610"/>
      <c r="BA5" s="610"/>
      <c r="BB5" s="610"/>
      <c r="BC5" s="610"/>
      <c r="BD5" s="610"/>
      <c r="BE5" s="610"/>
      <c r="BF5" s="611"/>
      <c r="BG5" s="623">
        <v>127257</v>
      </c>
      <c r="BH5" s="624"/>
      <c r="BI5" s="624"/>
      <c r="BJ5" s="624"/>
      <c r="BK5" s="624"/>
      <c r="BL5" s="624"/>
      <c r="BM5" s="624"/>
      <c r="BN5" s="625"/>
      <c r="BO5" s="626">
        <v>100</v>
      </c>
      <c r="BP5" s="626"/>
      <c r="BQ5" s="626"/>
      <c r="BR5" s="626"/>
      <c r="BS5" s="627" t="s">
        <v>131</v>
      </c>
      <c r="BT5" s="627"/>
      <c r="BU5" s="627"/>
      <c r="BV5" s="627"/>
      <c r="BW5" s="627"/>
      <c r="BX5" s="627"/>
      <c r="BY5" s="627"/>
      <c r="BZ5" s="627"/>
      <c r="CA5" s="627"/>
      <c r="CB5" s="631"/>
      <c r="CD5" s="605" t="s">
        <v>232</v>
      </c>
      <c r="CE5" s="606"/>
      <c r="CF5" s="606"/>
      <c r="CG5" s="606"/>
      <c r="CH5" s="606"/>
      <c r="CI5" s="606"/>
      <c r="CJ5" s="606"/>
      <c r="CK5" s="606"/>
      <c r="CL5" s="606"/>
      <c r="CM5" s="606"/>
      <c r="CN5" s="606"/>
      <c r="CO5" s="606"/>
      <c r="CP5" s="606"/>
      <c r="CQ5" s="607"/>
      <c r="CR5" s="605" t="s">
        <v>238</v>
      </c>
      <c r="CS5" s="606"/>
      <c r="CT5" s="606"/>
      <c r="CU5" s="606"/>
      <c r="CV5" s="606"/>
      <c r="CW5" s="606"/>
      <c r="CX5" s="606"/>
      <c r="CY5" s="607"/>
      <c r="CZ5" s="605" t="s">
        <v>230</v>
      </c>
      <c r="DA5" s="606"/>
      <c r="DB5" s="606"/>
      <c r="DC5" s="607"/>
      <c r="DD5" s="605" t="s">
        <v>239</v>
      </c>
      <c r="DE5" s="606"/>
      <c r="DF5" s="606"/>
      <c r="DG5" s="606"/>
      <c r="DH5" s="606"/>
      <c r="DI5" s="606"/>
      <c r="DJ5" s="606"/>
      <c r="DK5" s="606"/>
      <c r="DL5" s="606"/>
      <c r="DM5" s="606"/>
      <c r="DN5" s="606"/>
      <c r="DO5" s="606"/>
      <c r="DP5" s="607"/>
      <c r="DQ5" s="605" t="s">
        <v>240</v>
      </c>
      <c r="DR5" s="606"/>
      <c r="DS5" s="606"/>
      <c r="DT5" s="606"/>
      <c r="DU5" s="606"/>
      <c r="DV5" s="606"/>
      <c r="DW5" s="606"/>
      <c r="DX5" s="606"/>
      <c r="DY5" s="606"/>
      <c r="DZ5" s="606"/>
      <c r="EA5" s="606"/>
      <c r="EB5" s="606"/>
      <c r="EC5" s="607"/>
    </row>
    <row r="6" spans="2:143" ht="11.25" customHeight="1" x14ac:dyDescent="0.15">
      <c r="B6" s="620" t="s">
        <v>241</v>
      </c>
      <c r="C6" s="621"/>
      <c r="D6" s="621"/>
      <c r="E6" s="621"/>
      <c r="F6" s="621"/>
      <c r="G6" s="621"/>
      <c r="H6" s="621"/>
      <c r="I6" s="621"/>
      <c r="J6" s="621"/>
      <c r="K6" s="621"/>
      <c r="L6" s="621"/>
      <c r="M6" s="621"/>
      <c r="N6" s="621"/>
      <c r="O6" s="621"/>
      <c r="P6" s="621"/>
      <c r="Q6" s="622"/>
      <c r="R6" s="623">
        <v>23317</v>
      </c>
      <c r="S6" s="624"/>
      <c r="T6" s="624"/>
      <c r="U6" s="624"/>
      <c r="V6" s="624"/>
      <c r="W6" s="624"/>
      <c r="X6" s="624"/>
      <c r="Y6" s="625"/>
      <c r="Z6" s="626">
        <v>0.3</v>
      </c>
      <c r="AA6" s="626"/>
      <c r="AB6" s="626"/>
      <c r="AC6" s="626"/>
      <c r="AD6" s="627">
        <v>23317</v>
      </c>
      <c r="AE6" s="627"/>
      <c r="AF6" s="627"/>
      <c r="AG6" s="627"/>
      <c r="AH6" s="627"/>
      <c r="AI6" s="627"/>
      <c r="AJ6" s="627"/>
      <c r="AK6" s="627"/>
      <c r="AL6" s="628">
        <v>2.2000000000000002</v>
      </c>
      <c r="AM6" s="629"/>
      <c r="AN6" s="629"/>
      <c r="AO6" s="630"/>
      <c r="AP6" s="620" t="s">
        <v>242</v>
      </c>
      <c r="AQ6" s="621"/>
      <c r="AR6" s="621"/>
      <c r="AS6" s="621"/>
      <c r="AT6" s="621"/>
      <c r="AU6" s="621"/>
      <c r="AV6" s="621"/>
      <c r="AW6" s="621"/>
      <c r="AX6" s="621"/>
      <c r="AY6" s="621"/>
      <c r="AZ6" s="621"/>
      <c r="BA6" s="621"/>
      <c r="BB6" s="621"/>
      <c r="BC6" s="621"/>
      <c r="BD6" s="621"/>
      <c r="BE6" s="621"/>
      <c r="BF6" s="622"/>
      <c r="BG6" s="623">
        <v>127257</v>
      </c>
      <c r="BH6" s="624"/>
      <c r="BI6" s="624"/>
      <c r="BJ6" s="624"/>
      <c r="BK6" s="624"/>
      <c r="BL6" s="624"/>
      <c r="BM6" s="624"/>
      <c r="BN6" s="625"/>
      <c r="BO6" s="626">
        <v>100</v>
      </c>
      <c r="BP6" s="626"/>
      <c r="BQ6" s="626"/>
      <c r="BR6" s="626"/>
      <c r="BS6" s="627" t="s">
        <v>131</v>
      </c>
      <c r="BT6" s="627"/>
      <c r="BU6" s="627"/>
      <c r="BV6" s="627"/>
      <c r="BW6" s="627"/>
      <c r="BX6" s="627"/>
      <c r="BY6" s="627"/>
      <c r="BZ6" s="627"/>
      <c r="CA6" s="627"/>
      <c r="CB6" s="631"/>
      <c r="CD6" s="609" t="s">
        <v>243</v>
      </c>
      <c r="CE6" s="610"/>
      <c r="CF6" s="610"/>
      <c r="CG6" s="610"/>
      <c r="CH6" s="610"/>
      <c r="CI6" s="610"/>
      <c r="CJ6" s="610"/>
      <c r="CK6" s="610"/>
      <c r="CL6" s="610"/>
      <c r="CM6" s="610"/>
      <c r="CN6" s="610"/>
      <c r="CO6" s="610"/>
      <c r="CP6" s="610"/>
      <c r="CQ6" s="611"/>
      <c r="CR6" s="623">
        <v>41904</v>
      </c>
      <c r="CS6" s="624"/>
      <c r="CT6" s="624"/>
      <c r="CU6" s="624"/>
      <c r="CV6" s="624"/>
      <c r="CW6" s="624"/>
      <c r="CX6" s="624"/>
      <c r="CY6" s="625"/>
      <c r="CZ6" s="617">
        <v>0.7</v>
      </c>
      <c r="DA6" s="618"/>
      <c r="DB6" s="618"/>
      <c r="DC6" s="634"/>
      <c r="DD6" s="632" t="s">
        <v>244</v>
      </c>
      <c r="DE6" s="624"/>
      <c r="DF6" s="624"/>
      <c r="DG6" s="624"/>
      <c r="DH6" s="624"/>
      <c r="DI6" s="624"/>
      <c r="DJ6" s="624"/>
      <c r="DK6" s="624"/>
      <c r="DL6" s="624"/>
      <c r="DM6" s="624"/>
      <c r="DN6" s="624"/>
      <c r="DO6" s="624"/>
      <c r="DP6" s="625"/>
      <c r="DQ6" s="632">
        <v>41904</v>
      </c>
      <c r="DR6" s="624"/>
      <c r="DS6" s="624"/>
      <c r="DT6" s="624"/>
      <c r="DU6" s="624"/>
      <c r="DV6" s="624"/>
      <c r="DW6" s="624"/>
      <c r="DX6" s="624"/>
      <c r="DY6" s="624"/>
      <c r="DZ6" s="624"/>
      <c r="EA6" s="624"/>
      <c r="EB6" s="624"/>
      <c r="EC6" s="633"/>
    </row>
    <row r="7" spans="2:143" ht="11.25" customHeight="1" x14ac:dyDescent="0.15">
      <c r="B7" s="620" t="s">
        <v>245</v>
      </c>
      <c r="C7" s="621"/>
      <c r="D7" s="621"/>
      <c r="E7" s="621"/>
      <c r="F7" s="621"/>
      <c r="G7" s="621"/>
      <c r="H7" s="621"/>
      <c r="I7" s="621"/>
      <c r="J7" s="621"/>
      <c r="K7" s="621"/>
      <c r="L7" s="621"/>
      <c r="M7" s="621"/>
      <c r="N7" s="621"/>
      <c r="O7" s="621"/>
      <c r="P7" s="621"/>
      <c r="Q7" s="622"/>
      <c r="R7" s="623">
        <v>51</v>
      </c>
      <c r="S7" s="624"/>
      <c r="T7" s="624"/>
      <c r="U7" s="624"/>
      <c r="V7" s="624"/>
      <c r="W7" s="624"/>
      <c r="X7" s="624"/>
      <c r="Y7" s="625"/>
      <c r="Z7" s="626">
        <v>0</v>
      </c>
      <c r="AA7" s="626"/>
      <c r="AB7" s="626"/>
      <c r="AC7" s="626"/>
      <c r="AD7" s="627">
        <v>51</v>
      </c>
      <c r="AE7" s="627"/>
      <c r="AF7" s="627"/>
      <c r="AG7" s="627"/>
      <c r="AH7" s="627"/>
      <c r="AI7" s="627"/>
      <c r="AJ7" s="627"/>
      <c r="AK7" s="627"/>
      <c r="AL7" s="628">
        <v>0</v>
      </c>
      <c r="AM7" s="629"/>
      <c r="AN7" s="629"/>
      <c r="AO7" s="630"/>
      <c r="AP7" s="620" t="s">
        <v>246</v>
      </c>
      <c r="AQ7" s="621"/>
      <c r="AR7" s="621"/>
      <c r="AS7" s="621"/>
      <c r="AT7" s="621"/>
      <c r="AU7" s="621"/>
      <c r="AV7" s="621"/>
      <c r="AW7" s="621"/>
      <c r="AX7" s="621"/>
      <c r="AY7" s="621"/>
      <c r="AZ7" s="621"/>
      <c r="BA7" s="621"/>
      <c r="BB7" s="621"/>
      <c r="BC7" s="621"/>
      <c r="BD7" s="621"/>
      <c r="BE7" s="621"/>
      <c r="BF7" s="622"/>
      <c r="BG7" s="623">
        <v>58108</v>
      </c>
      <c r="BH7" s="624"/>
      <c r="BI7" s="624"/>
      <c r="BJ7" s="624"/>
      <c r="BK7" s="624"/>
      <c r="BL7" s="624"/>
      <c r="BM7" s="624"/>
      <c r="BN7" s="625"/>
      <c r="BO7" s="626">
        <v>45.7</v>
      </c>
      <c r="BP7" s="626"/>
      <c r="BQ7" s="626"/>
      <c r="BR7" s="626"/>
      <c r="BS7" s="627" t="s">
        <v>244</v>
      </c>
      <c r="BT7" s="627"/>
      <c r="BU7" s="627"/>
      <c r="BV7" s="627"/>
      <c r="BW7" s="627"/>
      <c r="BX7" s="627"/>
      <c r="BY7" s="627"/>
      <c r="BZ7" s="627"/>
      <c r="CA7" s="627"/>
      <c r="CB7" s="631"/>
      <c r="CD7" s="620" t="s">
        <v>247</v>
      </c>
      <c r="CE7" s="621"/>
      <c r="CF7" s="621"/>
      <c r="CG7" s="621"/>
      <c r="CH7" s="621"/>
      <c r="CI7" s="621"/>
      <c r="CJ7" s="621"/>
      <c r="CK7" s="621"/>
      <c r="CL7" s="621"/>
      <c r="CM7" s="621"/>
      <c r="CN7" s="621"/>
      <c r="CO7" s="621"/>
      <c r="CP7" s="621"/>
      <c r="CQ7" s="622"/>
      <c r="CR7" s="623">
        <v>689413</v>
      </c>
      <c r="CS7" s="624"/>
      <c r="CT7" s="624"/>
      <c r="CU7" s="624"/>
      <c r="CV7" s="624"/>
      <c r="CW7" s="624"/>
      <c r="CX7" s="624"/>
      <c r="CY7" s="625"/>
      <c r="CZ7" s="626">
        <v>11</v>
      </c>
      <c r="DA7" s="626"/>
      <c r="DB7" s="626"/>
      <c r="DC7" s="626"/>
      <c r="DD7" s="632">
        <v>51916</v>
      </c>
      <c r="DE7" s="624"/>
      <c r="DF7" s="624"/>
      <c r="DG7" s="624"/>
      <c r="DH7" s="624"/>
      <c r="DI7" s="624"/>
      <c r="DJ7" s="624"/>
      <c r="DK7" s="624"/>
      <c r="DL7" s="624"/>
      <c r="DM7" s="624"/>
      <c r="DN7" s="624"/>
      <c r="DO7" s="624"/>
      <c r="DP7" s="625"/>
      <c r="DQ7" s="632">
        <v>301910</v>
      </c>
      <c r="DR7" s="624"/>
      <c r="DS7" s="624"/>
      <c r="DT7" s="624"/>
      <c r="DU7" s="624"/>
      <c r="DV7" s="624"/>
      <c r="DW7" s="624"/>
      <c r="DX7" s="624"/>
      <c r="DY7" s="624"/>
      <c r="DZ7" s="624"/>
      <c r="EA7" s="624"/>
      <c r="EB7" s="624"/>
      <c r="EC7" s="633"/>
    </row>
    <row r="8" spans="2:143" ht="11.25" customHeight="1" x14ac:dyDescent="0.15">
      <c r="B8" s="620" t="s">
        <v>248</v>
      </c>
      <c r="C8" s="621"/>
      <c r="D8" s="621"/>
      <c r="E8" s="621"/>
      <c r="F8" s="621"/>
      <c r="G8" s="621"/>
      <c r="H8" s="621"/>
      <c r="I8" s="621"/>
      <c r="J8" s="621"/>
      <c r="K8" s="621"/>
      <c r="L8" s="621"/>
      <c r="M8" s="621"/>
      <c r="N8" s="621"/>
      <c r="O8" s="621"/>
      <c r="P8" s="621"/>
      <c r="Q8" s="622"/>
      <c r="R8" s="623">
        <v>516</v>
      </c>
      <c r="S8" s="624"/>
      <c r="T8" s="624"/>
      <c r="U8" s="624"/>
      <c r="V8" s="624"/>
      <c r="W8" s="624"/>
      <c r="X8" s="624"/>
      <c r="Y8" s="625"/>
      <c r="Z8" s="626">
        <v>0</v>
      </c>
      <c r="AA8" s="626"/>
      <c r="AB8" s="626"/>
      <c r="AC8" s="626"/>
      <c r="AD8" s="627">
        <v>516</v>
      </c>
      <c r="AE8" s="627"/>
      <c r="AF8" s="627"/>
      <c r="AG8" s="627"/>
      <c r="AH8" s="627"/>
      <c r="AI8" s="627"/>
      <c r="AJ8" s="627"/>
      <c r="AK8" s="627"/>
      <c r="AL8" s="628">
        <v>0</v>
      </c>
      <c r="AM8" s="629"/>
      <c r="AN8" s="629"/>
      <c r="AO8" s="630"/>
      <c r="AP8" s="620" t="s">
        <v>249</v>
      </c>
      <c r="AQ8" s="621"/>
      <c r="AR8" s="621"/>
      <c r="AS8" s="621"/>
      <c r="AT8" s="621"/>
      <c r="AU8" s="621"/>
      <c r="AV8" s="621"/>
      <c r="AW8" s="621"/>
      <c r="AX8" s="621"/>
      <c r="AY8" s="621"/>
      <c r="AZ8" s="621"/>
      <c r="BA8" s="621"/>
      <c r="BB8" s="621"/>
      <c r="BC8" s="621"/>
      <c r="BD8" s="621"/>
      <c r="BE8" s="621"/>
      <c r="BF8" s="622"/>
      <c r="BG8" s="623">
        <v>2114</v>
      </c>
      <c r="BH8" s="624"/>
      <c r="BI8" s="624"/>
      <c r="BJ8" s="624"/>
      <c r="BK8" s="624"/>
      <c r="BL8" s="624"/>
      <c r="BM8" s="624"/>
      <c r="BN8" s="625"/>
      <c r="BO8" s="626">
        <v>1.7</v>
      </c>
      <c r="BP8" s="626"/>
      <c r="BQ8" s="626"/>
      <c r="BR8" s="626"/>
      <c r="BS8" s="627" t="s">
        <v>131</v>
      </c>
      <c r="BT8" s="627"/>
      <c r="BU8" s="627"/>
      <c r="BV8" s="627"/>
      <c r="BW8" s="627"/>
      <c r="BX8" s="627"/>
      <c r="BY8" s="627"/>
      <c r="BZ8" s="627"/>
      <c r="CA8" s="627"/>
      <c r="CB8" s="631"/>
      <c r="CD8" s="620" t="s">
        <v>250</v>
      </c>
      <c r="CE8" s="621"/>
      <c r="CF8" s="621"/>
      <c r="CG8" s="621"/>
      <c r="CH8" s="621"/>
      <c r="CI8" s="621"/>
      <c r="CJ8" s="621"/>
      <c r="CK8" s="621"/>
      <c r="CL8" s="621"/>
      <c r="CM8" s="621"/>
      <c r="CN8" s="621"/>
      <c r="CO8" s="621"/>
      <c r="CP8" s="621"/>
      <c r="CQ8" s="622"/>
      <c r="CR8" s="623">
        <v>475413</v>
      </c>
      <c r="CS8" s="624"/>
      <c r="CT8" s="624"/>
      <c r="CU8" s="624"/>
      <c r="CV8" s="624"/>
      <c r="CW8" s="624"/>
      <c r="CX8" s="624"/>
      <c r="CY8" s="625"/>
      <c r="CZ8" s="626">
        <v>7.6</v>
      </c>
      <c r="DA8" s="626"/>
      <c r="DB8" s="626"/>
      <c r="DC8" s="626"/>
      <c r="DD8" s="632">
        <v>31016</v>
      </c>
      <c r="DE8" s="624"/>
      <c r="DF8" s="624"/>
      <c r="DG8" s="624"/>
      <c r="DH8" s="624"/>
      <c r="DI8" s="624"/>
      <c r="DJ8" s="624"/>
      <c r="DK8" s="624"/>
      <c r="DL8" s="624"/>
      <c r="DM8" s="624"/>
      <c r="DN8" s="624"/>
      <c r="DO8" s="624"/>
      <c r="DP8" s="625"/>
      <c r="DQ8" s="632">
        <v>278611</v>
      </c>
      <c r="DR8" s="624"/>
      <c r="DS8" s="624"/>
      <c r="DT8" s="624"/>
      <c r="DU8" s="624"/>
      <c r="DV8" s="624"/>
      <c r="DW8" s="624"/>
      <c r="DX8" s="624"/>
      <c r="DY8" s="624"/>
      <c r="DZ8" s="624"/>
      <c r="EA8" s="624"/>
      <c r="EB8" s="624"/>
      <c r="EC8" s="633"/>
    </row>
    <row r="9" spans="2:143" ht="11.25" customHeight="1" x14ac:dyDescent="0.15">
      <c r="B9" s="620" t="s">
        <v>251</v>
      </c>
      <c r="C9" s="621"/>
      <c r="D9" s="621"/>
      <c r="E9" s="621"/>
      <c r="F9" s="621"/>
      <c r="G9" s="621"/>
      <c r="H9" s="621"/>
      <c r="I9" s="621"/>
      <c r="J9" s="621"/>
      <c r="K9" s="621"/>
      <c r="L9" s="621"/>
      <c r="M9" s="621"/>
      <c r="N9" s="621"/>
      <c r="O9" s="621"/>
      <c r="P9" s="621"/>
      <c r="Q9" s="622"/>
      <c r="R9" s="623">
        <v>362</v>
      </c>
      <c r="S9" s="624"/>
      <c r="T9" s="624"/>
      <c r="U9" s="624"/>
      <c r="V9" s="624"/>
      <c r="W9" s="624"/>
      <c r="X9" s="624"/>
      <c r="Y9" s="625"/>
      <c r="Z9" s="626">
        <v>0</v>
      </c>
      <c r="AA9" s="626"/>
      <c r="AB9" s="626"/>
      <c r="AC9" s="626"/>
      <c r="AD9" s="627">
        <v>362</v>
      </c>
      <c r="AE9" s="627"/>
      <c r="AF9" s="627"/>
      <c r="AG9" s="627"/>
      <c r="AH9" s="627"/>
      <c r="AI9" s="627"/>
      <c r="AJ9" s="627"/>
      <c r="AK9" s="627"/>
      <c r="AL9" s="628">
        <v>0</v>
      </c>
      <c r="AM9" s="629"/>
      <c r="AN9" s="629"/>
      <c r="AO9" s="630"/>
      <c r="AP9" s="620" t="s">
        <v>252</v>
      </c>
      <c r="AQ9" s="621"/>
      <c r="AR9" s="621"/>
      <c r="AS9" s="621"/>
      <c r="AT9" s="621"/>
      <c r="AU9" s="621"/>
      <c r="AV9" s="621"/>
      <c r="AW9" s="621"/>
      <c r="AX9" s="621"/>
      <c r="AY9" s="621"/>
      <c r="AZ9" s="621"/>
      <c r="BA9" s="621"/>
      <c r="BB9" s="621"/>
      <c r="BC9" s="621"/>
      <c r="BD9" s="621"/>
      <c r="BE9" s="621"/>
      <c r="BF9" s="622"/>
      <c r="BG9" s="623">
        <v>48786</v>
      </c>
      <c r="BH9" s="624"/>
      <c r="BI9" s="624"/>
      <c r="BJ9" s="624"/>
      <c r="BK9" s="624"/>
      <c r="BL9" s="624"/>
      <c r="BM9" s="624"/>
      <c r="BN9" s="625"/>
      <c r="BO9" s="626">
        <v>38.299999999999997</v>
      </c>
      <c r="BP9" s="626"/>
      <c r="BQ9" s="626"/>
      <c r="BR9" s="626"/>
      <c r="BS9" s="627" t="s">
        <v>131</v>
      </c>
      <c r="BT9" s="627"/>
      <c r="BU9" s="627"/>
      <c r="BV9" s="627"/>
      <c r="BW9" s="627"/>
      <c r="BX9" s="627"/>
      <c r="BY9" s="627"/>
      <c r="BZ9" s="627"/>
      <c r="CA9" s="627"/>
      <c r="CB9" s="631"/>
      <c r="CD9" s="620" t="s">
        <v>253</v>
      </c>
      <c r="CE9" s="621"/>
      <c r="CF9" s="621"/>
      <c r="CG9" s="621"/>
      <c r="CH9" s="621"/>
      <c r="CI9" s="621"/>
      <c r="CJ9" s="621"/>
      <c r="CK9" s="621"/>
      <c r="CL9" s="621"/>
      <c r="CM9" s="621"/>
      <c r="CN9" s="621"/>
      <c r="CO9" s="621"/>
      <c r="CP9" s="621"/>
      <c r="CQ9" s="622"/>
      <c r="CR9" s="623">
        <v>104998</v>
      </c>
      <c r="CS9" s="624"/>
      <c r="CT9" s="624"/>
      <c r="CU9" s="624"/>
      <c r="CV9" s="624"/>
      <c r="CW9" s="624"/>
      <c r="CX9" s="624"/>
      <c r="CY9" s="625"/>
      <c r="CZ9" s="626">
        <v>1.7</v>
      </c>
      <c r="DA9" s="626"/>
      <c r="DB9" s="626"/>
      <c r="DC9" s="626"/>
      <c r="DD9" s="632">
        <v>442</v>
      </c>
      <c r="DE9" s="624"/>
      <c r="DF9" s="624"/>
      <c r="DG9" s="624"/>
      <c r="DH9" s="624"/>
      <c r="DI9" s="624"/>
      <c r="DJ9" s="624"/>
      <c r="DK9" s="624"/>
      <c r="DL9" s="624"/>
      <c r="DM9" s="624"/>
      <c r="DN9" s="624"/>
      <c r="DO9" s="624"/>
      <c r="DP9" s="625"/>
      <c r="DQ9" s="632">
        <v>54697</v>
      </c>
      <c r="DR9" s="624"/>
      <c r="DS9" s="624"/>
      <c r="DT9" s="624"/>
      <c r="DU9" s="624"/>
      <c r="DV9" s="624"/>
      <c r="DW9" s="624"/>
      <c r="DX9" s="624"/>
      <c r="DY9" s="624"/>
      <c r="DZ9" s="624"/>
      <c r="EA9" s="624"/>
      <c r="EB9" s="624"/>
      <c r="EC9" s="633"/>
    </row>
    <row r="10" spans="2:143" ht="11.25" customHeight="1" x14ac:dyDescent="0.15">
      <c r="B10" s="620" t="s">
        <v>254</v>
      </c>
      <c r="C10" s="621"/>
      <c r="D10" s="621"/>
      <c r="E10" s="621"/>
      <c r="F10" s="621"/>
      <c r="G10" s="621"/>
      <c r="H10" s="621"/>
      <c r="I10" s="621"/>
      <c r="J10" s="621"/>
      <c r="K10" s="621"/>
      <c r="L10" s="621"/>
      <c r="M10" s="621"/>
      <c r="N10" s="621"/>
      <c r="O10" s="621"/>
      <c r="P10" s="621"/>
      <c r="Q10" s="622"/>
      <c r="R10" s="623" t="s">
        <v>244</v>
      </c>
      <c r="S10" s="624"/>
      <c r="T10" s="624"/>
      <c r="U10" s="624"/>
      <c r="V10" s="624"/>
      <c r="W10" s="624"/>
      <c r="X10" s="624"/>
      <c r="Y10" s="625"/>
      <c r="Z10" s="626" t="s">
        <v>131</v>
      </c>
      <c r="AA10" s="626"/>
      <c r="AB10" s="626"/>
      <c r="AC10" s="626"/>
      <c r="AD10" s="627" t="s">
        <v>244</v>
      </c>
      <c r="AE10" s="627"/>
      <c r="AF10" s="627"/>
      <c r="AG10" s="627"/>
      <c r="AH10" s="627"/>
      <c r="AI10" s="627"/>
      <c r="AJ10" s="627"/>
      <c r="AK10" s="627"/>
      <c r="AL10" s="628" t="s">
        <v>131</v>
      </c>
      <c r="AM10" s="629"/>
      <c r="AN10" s="629"/>
      <c r="AO10" s="630"/>
      <c r="AP10" s="620" t="s">
        <v>255</v>
      </c>
      <c r="AQ10" s="621"/>
      <c r="AR10" s="621"/>
      <c r="AS10" s="621"/>
      <c r="AT10" s="621"/>
      <c r="AU10" s="621"/>
      <c r="AV10" s="621"/>
      <c r="AW10" s="621"/>
      <c r="AX10" s="621"/>
      <c r="AY10" s="621"/>
      <c r="AZ10" s="621"/>
      <c r="BA10" s="621"/>
      <c r="BB10" s="621"/>
      <c r="BC10" s="621"/>
      <c r="BD10" s="621"/>
      <c r="BE10" s="621"/>
      <c r="BF10" s="622"/>
      <c r="BG10" s="623">
        <v>5399</v>
      </c>
      <c r="BH10" s="624"/>
      <c r="BI10" s="624"/>
      <c r="BJ10" s="624"/>
      <c r="BK10" s="624"/>
      <c r="BL10" s="624"/>
      <c r="BM10" s="624"/>
      <c r="BN10" s="625"/>
      <c r="BO10" s="626">
        <v>4.2</v>
      </c>
      <c r="BP10" s="626"/>
      <c r="BQ10" s="626"/>
      <c r="BR10" s="626"/>
      <c r="BS10" s="627" t="s">
        <v>244</v>
      </c>
      <c r="BT10" s="627"/>
      <c r="BU10" s="627"/>
      <c r="BV10" s="627"/>
      <c r="BW10" s="627"/>
      <c r="BX10" s="627"/>
      <c r="BY10" s="627"/>
      <c r="BZ10" s="627"/>
      <c r="CA10" s="627"/>
      <c r="CB10" s="631"/>
      <c r="CD10" s="620" t="s">
        <v>256</v>
      </c>
      <c r="CE10" s="621"/>
      <c r="CF10" s="621"/>
      <c r="CG10" s="621"/>
      <c r="CH10" s="621"/>
      <c r="CI10" s="621"/>
      <c r="CJ10" s="621"/>
      <c r="CK10" s="621"/>
      <c r="CL10" s="621"/>
      <c r="CM10" s="621"/>
      <c r="CN10" s="621"/>
      <c r="CO10" s="621"/>
      <c r="CP10" s="621"/>
      <c r="CQ10" s="622"/>
      <c r="CR10" s="623">
        <v>8</v>
      </c>
      <c r="CS10" s="624"/>
      <c r="CT10" s="624"/>
      <c r="CU10" s="624"/>
      <c r="CV10" s="624"/>
      <c r="CW10" s="624"/>
      <c r="CX10" s="624"/>
      <c r="CY10" s="625"/>
      <c r="CZ10" s="626">
        <v>0</v>
      </c>
      <c r="DA10" s="626"/>
      <c r="DB10" s="626"/>
      <c r="DC10" s="626"/>
      <c r="DD10" s="632" t="s">
        <v>131</v>
      </c>
      <c r="DE10" s="624"/>
      <c r="DF10" s="624"/>
      <c r="DG10" s="624"/>
      <c r="DH10" s="624"/>
      <c r="DI10" s="624"/>
      <c r="DJ10" s="624"/>
      <c r="DK10" s="624"/>
      <c r="DL10" s="624"/>
      <c r="DM10" s="624"/>
      <c r="DN10" s="624"/>
      <c r="DO10" s="624"/>
      <c r="DP10" s="625"/>
      <c r="DQ10" s="632">
        <v>3</v>
      </c>
      <c r="DR10" s="624"/>
      <c r="DS10" s="624"/>
      <c r="DT10" s="624"/>
      <c r="DU10" s="624"/>
      <c r="DV10" s="624"/>
      <c r="DW10" s="624"/>
      <c r="DX10" s="624"/>
      <c r="DY10" s="624"/>
      <c r="DZ10" s="624"/>
      <c r="EA10" s="624"/>
      <c r="EB10" s="624"/>
      <c r="EC10" s="633"/>
    </row>
    <row r="11" spans="2:143" ht="11.25" customHeight="1" x14ac:dyDescent="0.15">
      <c r="B11" s="620" t="s">
        <v>257</v>
      </c>
      <c r="C11" s="621"/>
      <c r="D11" s="621"/>
      <c r="E11" s="621"/>
      <c r="F11" s="621"/>
      <c r="G11" s="621"/>
      <c r="H11" s="621"/>
      <c r="I11" s="621"/>
      <c r="J11" s="621"/>
      <c r="K11" s="621"/>
      <c r="L11" s="621"/>
      <c r="M11" s="621"/>
      <c r="N11" s="621"/>
      <c r="O11" s="621"/>
      <c r="P11" s="621"/>
      <c r="Q11" s="622"/>
      <c r="R11" s="623">
        <v>31777</v>
      </c>
      <c r="S11" s="624"/>
      <c r="T11" s="624"/>
      <c r="U11" s="624"/>
      <c r="V11" s="624"/>
      <c r="W11" s="624"/>
      <c r="X11" s="624"/>
      <c r="Y11" s="625"/>
      <c r="Z11" s="628">
        <v>0.5</v>
      </c>
      <c r="AA11" s="629"/>
      <c r="AB11" s="629"/>
      <c r="AC11" s="635"/>
      <c r="AD11" s="632">
        <v>31777</v>
      </c>
      <c r="AE11" s="624"/>
      <c r="AF11" s="624"/>
      <c r="AG11" s="624"/>
      <c r="AH11" s="624"/>
      <c r="AI11" s="624"/>
      <c r="AJ11" s="624"/>
      <c r="AK11" s="625"/>
      <c r="AL11" s="628">
        <v>3</v>
      </c>
      <c r="AM11" s="629"/>
      <c r="AN11" s="629"/>
      <c r="AO11" s="630"/>
      <c r="AP11" s="620" t="s">
        <v>258</v>
      </c>
      <c r="AQ11" s="621"/>
      <c r="AR11" s="621"/>
      <c r="AS11" s="621"/>
      <c r="AT11" s="621"/>
      <c r="AU11" s="621"/>
      <c r="AV11" s="621"/>
      <c r="AW11" s="621"/>
      <c r="AX11" s="621"/>
      <c r="AY11" s="621"/>
      <c r="AZ11" s="621"/>
      <c r="BA11" s="621"/>
      <c r="BB11" s="621"/>
      <c r="BC11" s="621"/>
      <c r="BD11" s="621"/>
      <c r="BE11" s="621"/>
      <c r="BF11" s="622"/>
      <c r="BG11" s="623">
        <v>1809</v>
      </c>
      <c r="BH11" s="624"/>
      <c r="BI11" s="624"/>
      <c r="BJ11" s="624"/>
      <c r="BK11" s="624"/>
      <c r="BL11" s="624"/>
      <c r="BM11" s="624"/>
      <c r="BN11" s="625"/>
      <c r="BO11" s="626">
        <v>1.4</v>
      </c>
      <c r="BP11" s="626"/>
      <c r="BQ11" s="626"/>
      <c r="BR11" s="626"/>
      <c r="BS11" s="627" t="s">
        <v>131</v>
      </c>
      <c r="BT11" s="627"/>
      <c r="BU11" s="627"/>
      <c r="BV11" s="627"/>
      <c r="BW11" s="627"/>
      <c r="BX11" s="627"/>
      <c r="BY11" s="627"/>
      <c r="BZ11" s="627"/>
      <c r="CA11" s="627"/>
      <c r="CB11" s="631"/>
      <c r="CD11" s="620" t="s">
        <v>259</v>
      </c>
      <c r="CE11" s="621"/>
      <c r="CF11" s="621"/>
      <c r="CG11" s="621"/>
      <c r="CH11" s="621"/>
      <c r="CI11" s="621"/>
      <c r="CJ11" s="621"/>
      <c r="CK11" s="621"/>
      <c r="CL11" s="621"/>
      <c r="CM11" s="621"/>
      <c r="CN11" s="621"/>
      <c r="CO11" s="621"/>
      <c r="CP11" s="621"/>
      <c r="CQ11" s="622"/>
      <c r="CR11" s="623">
        <v>4149906</v>
      </c>
      <c r="CS11" s="624"/>
      <c r="CT11" s="624"/>
      <c r="CU11" s="624"/>
      <c r="CV11" s="624"/>
      <c r="CW11" s="624"/>
      <c r="CX11" s="624"/>
      <c r="CY11" s="625"/>
      <c r="CZ11" s="626">
        <v>66.5</v>
      </c>
      <c r="DA11" s="626"/>
      <c r="DB11" s="626"/>
      <c r="DC11" s="626"/>
      <c r="DD11" s="632">
        <v>2858059</v>
      </c>
      <c r="DE11" s="624"/>
      <c r="DF11" s="624"/>
      <c r="DG11" s="624"/>
      <c r="DH11" s="624"/>
      <c r="DI11" s="624"/>
      <c r="DJ11" s="624"/>
      <c r="DK11" s="624"/>
      <c r="DL11" s="624"/>
      <c r="DM11" s="624"/>
      <c r="DN11" s="624"/>
      <c r="DO11" s="624"/>
      <c r="DP11" s="625"/>
      <c r="DQ11" s="632">
        <v>851548</v>
      </c>
      <c r="DR11" s="624"/>
      <c r="DS11" s="624"/>
      <c r="DT11" s="624"/>
      <c r="DU11" s="624"/>
      <c r="DV11" s="624"/>
      <c r="DW11" s="624"/>
      <c r="DX11" s="624"/>
      <c r="DY11" s="624"/>
      <c r="DZ11" s="624"/>
      <c r="EA11" s="624"/>
      <c r="EB11" s="624"/>
      <c r="EC11" s="633"/>
    </row>
    <row r="12" spans="2:143" ht="11.25" customHeight="1" x14ac:dyDescent="0.15">
      <c r="B12" s="620" t="s">
        <v>260</v>
      </c>
      <c r="C12" s="621"/>
      <c r="D12" s="621"/>
      <c r="E12" s="621"/>
      <c r="F12" s="621"/>
      <c r="G12" s="621"/>
      <c r="H12" s="621"/>
      <c r="I12" s="621"/>
      <c r="J12" s="621"/>
      <c r="K12" s="621"/>
      <c r="L12" s="621"/>
      <c r="M12" s="621"/>
      <c r="N12" s="621"/>
      <c r="O12" s="621"/>
      <c r="P12" s="621"/>
      <c r="Q12" s="622"/>
      <c r="R12" s="623" t="s">
        <v>244</v>
      </c>
      <c r="S12" s="624"/>
      <c r="T12" s="624"/>
      <c r="U12" s="624"/>
      <c r="V12" s="624"/>
      <c r="W12" s="624"/>
      <c r="X12" s="624"/>
      <c r="Y12" s="625"/>
      <c r="Z12" s="626" t="s">
        <v>244</v>
      </c>
      <c r="AA12" s="626"/>
      <c r="AB12" s="626"/>
      <c r="AC12" s="626"/>
      <c r="AD12" s="627" t="s">
        <v>131</v>
      </c>
      <c r="AE12" s="627"/>
      <c r="AF12" s="627"/>
      <c r="AG12" s="627"/>
      <c r="AH12" s="627"/>
      <c r="AI12" s="627"/>
      <c r="AJ12" s="627"/>
      <c r="AK12" s="627"/>
      <c r="AL12" s="628" t="s">
        <v>244</v>
      </c>
      <c r="AM12" s="629"/>
      <c r="AN12" s="629"/>
      <c r="AO12" s="630"/>
      <c r="AP12" s="620" t="s">
        <v>261</v>
      </c>
      <c r="AQ12" s="621"/>
      <c r="AR12" s="621"/>
      <c r="AS12" s="621"/>
      <c r="AT12" s="621"/>
      <c r="AU12" s="621"/>
      <c r="AV12" s="621"/>
      <c r="AW12" s="621"/>
      <c r="AX12" s="621"/>
      <c r="AY12" s="621"/>
      <c r="AZ12" s="621"/>
      <c r="BA12" s="621"/>
      <c r="BB12" s="621"/>
      <c r="BC12" s="621"/>
      <c r="BD12" s="621"/>
      <c r="BE12" s="621"/>
      <c r="BF12" s="622"/>
      <c r="BG12" s="623">
        <v>61673</v>
      </c>
      <c r="BH12" s="624"/>
      <c r="BI12" s="624"/>
      <c r="BJ12" s="624"/>
      <c r="BK12" s="624"/>
      <c r="BL12" s="624"/>
      <c r="BM12" s="624"/>
      <c r="BN12" s="625"/>
      <c r="BO12" s="626">
        <v>48.5</v>
      </c>
      <c r="BP12" s="626"/>
      <c r="BQ12" s="626"/>
      <c r="BR12" s="626"/>
      <c r="BS12" s="627" t="s">
        <v>131</v>
      </c>
      <c r="BT12" s="627"/>
      <c r="BU12" s="627"/>
      <c r="BV12" s="627"/>
      <c r="BW12" s="627"/>
      <c r="BX12" s="627"/>
      <c r="BY12" s="627"/>
      <c r="BZ12" s="627"/>
      <c r="CA12" s="627"/>
      <c r="CB12" s="631"/>
      <c r="CD12" s="620" t="s">
        <v>262</v>
      </c>
      <c r="CE12" s="621"/>
      <c r="CF12" s="621"/>
      <c r="CG12" s="621"/>
      <c r="CH12" s="621"/>
      <c r="CI12" s="621"/>
      <c r="CJ12" s="621"/>
      <c r="CK12" s="621"/>
      <c r="CL12" s="621"/>
      <c r="CM12" s="621"/>
      <c r="CN12" s="621"/>
      <c r="CO12" s="621"/>
      <c r="CP12" s="621"/>
      <c r="CQ12" s="622"/>
      <c r="CR12" s="623">
        <v>81596</v>
      </c>
      <c r="CS12" s="624"/>
      <c r="CT12" s="624"/>
      <c r="CU12" s="624"/>
      <c r="CV12" s="624"/>
      <c r="CW12" s="624"/>
      <c r="CX12" s="624"/>
      <c r="CY12" s="625"/>
      <c r="CZ12" s="626">
        <v>1.3</v>
      </c>
      <c r="DA12" s="626"/>
      <c r="DB12" s="626"/>
      <c r="DC12" s="626"/>
      <c r="DD12" s="632">
        <v>4070</v>
      </c>
      <c r="DE12" s="624"/>
      <c r="DF12" s="624"/>
      <c r="DG12" s="624"/>
      <c r="DH12" s="624"/>
      <c r="DI12" s="624"/>
      <c r="DJ12" s="624"/>
      <c r="DK12" s="624"/>
      <c r="DL12" s="624"/>
      <c r="DM12" s="624"/>
      <c r="DN12" s="624"/>
      <c r="DO12" s="624"/>
      <c r="DP12" s="625"/>
      <c r="DQ12" s="632">
        <v>7750</v>
      </c>
      <c r="DR12" s="624"/>
      <c r="DS12" s="624"/>
      <c r="DT12" s="624"/>
      <c r="DU12" s="624"/>
      <c r="DV12" s="624"/>
      <c r="DW12" s="624"/>
      <c r="DX12" s="624"/>
      <c r="DY12" s="624"/>
      <c r="DZ12" s="624"/>
      <c r="EA12" s="624"/>
      <c r="EB12" s="624"/>
      <c r="EC12" s="633"/>
    </row>
    <row r="13" spans="2:143" ht="11.25" customHeight="1" x14ac:dyDescent="0.15">
      <c r="B13" s="620" t="s">
        <v>263</v>
      </c>
      <c r="C13" s="621"/>
      <c r="D13" s="621"/>
      <c r="E13" s="621"/>
      <c r="F13" s="621"/>
      <c r="G13" s="621"/>
      <c r="H13" s="621"/>
      <c r="I13" s="621"/>
      <c r="J13" s="621"/>
      <c r="K13" s="621"/>
      <c r="L13" s="621"/>
      <c r="M13" s="621"/>
      <c r="N13" s="621"/>
      <c r="O13" s="621"/>
      <c r="P13" s="621"/>
      <c r="Q13" s="622"/>
      <c r="R13" s="623" t="s">
        <v>131</v>
      </c>
      <c r="S13" s="624"/>
      <c r="T13" s="624"/>
      <c r="U13" s="624"/>
      <c r="V13" s="624"/>
      <c r="W13" s="624"/>
      <c r="X13" s="624"/>
      <c r="Y13" s="625"/>
      <c r="Z13" s="626" t="s">
        <v>244</v>
      </c>
      <c r="AA13" s="626"/>
      <c r="AB13" s="626"/>
      <c r="AC13" s="626"/>
      <c r="AD13" s="627" t="s">
        <v>131</v>
      </c>
      <c r="AE13" s="627"/>
      <c r="AF13" s="627"/>
      <c r="AG13" s="627"/>
      <c r="AH13" s="627"/>
      <c r="AI13" s="627"/>
      <c r="AJ13" s="627"/>
      <c r="AK13" s="627"/>
      <c r="AL13" s="628" t="s">
        <v>131</v>
      </c>
      <c r="AM13" s="629"/>
      <c r="AN13" s="629"/>
      <c r="AO13" s="630"/>
      <c r="AP13" s="620" t="s">
        <v>264</v>
      </c>
      <c r="AQ13" s="621"/>
      <c r="AR13" s="621"/>
      <c r="AS13" s="621"/>
      <c r="AT13" s="621"/>
      <c r="AU13" s="621"/>
      <c r="AV13" s="621"/>
      <c r="AW13" s="621"/>
      <c r="AX13" s="621"/>
      <c r="AY13" s="621"/>
      <c r="AZ13" s="621"/>
      <c r="BA13" s="621"/>
      <c r="BB13" s="621"/>
      <c r="BC13" s="621"/>
      <c r="BD13" s="621"/>
      <c r="BE13" s="621"/>
      <c r="BF13" s="622"/>
      <c r="BG13" s="623">
        <v>57604</v>
      </c>
      <c r="BH13" s="624"/>
      <c r="BI13" s="624"/>
      <c r="BJ13" s="624"/>
      <c r="BK13" s="624"/>
      <c r="BL13" s="624"/>
      <c r="BM13" s="624"/>
      <c r="BN13" s="625"/>
      <c r="BO13" s="626">
        <v>45.3</v>
      </c>
      <c r="BP13" s="626"/>
      <c r="BQ13" s="626"/>
      <c r="BR13" s="626"/>
      <c r="BS13" s="627" t="s">
        <v>131</v>
      </c>
      <c r="BT13" s="627"/>
      <c r="BU13" s="627"/>
      <c r="BV13" s="627"/>
      <c r="BW13" s="627"/>
      <c r="BX13" s="627"/>
      <c r="BY13" s="627"/>
      <c r="BZ13" s="627"/>
      <c r="CA13" s="627"/>
      <c r="CB13" s="631"/>
      <c r="CD13" s="620" t="s">
        <v>265</v>
      </c>
      <c r="CE13" s="621"/>
      <c r="CF13" s="621"/>
      <c r="CG13" s="621"/>
      <c r="CH13" s="621"/>
      <c r="CI13" s="621"/>
      <c r="CJ13" s="621"/>
      <c r="CK13" s="621"/>
      <c r="CL13" s="621"/>
      <c r="CM13" s="621"/>
      <c r="CN13" s="621"/>
      <c r="CO13" s="621"/>
      <c r="CP13" s="621"/>
      <c r="CQ13" s="622"/>
      <c r="CR13" s="623">
        <v>227331</v>
      </c>
      <c r="CS13" s="624"/>
      <c r="CT13" s="624"/>
      <c r="CU13" s="624"/>
      <c r="CV13" s="624"/>
      <c r="CW13" s="624"/>
      <c r="CX13" s="624"/>
      <c r="CY13" s="625"/>
      <c r="CZ13" s="626">
        <v>3.6</v>
      </c>
      <c r="DA13" s="626"/>
      <c r="DB13" s="626"/>
      <c r="DC13" s="626"/>
      <c r="DD13" s="632">
        <v>28379</v>
      </c>
      <c r="DE13" s="624"/>
      <c r="DF13" s="624"/>
      <c r="DG13" s="624"/>
      <c r="DH13" s="624"/>
      <c r="DI13" s="624"/>
      <c r="DJ13" s="624"/>
      <c r="DK13" s="624"/>
      <c r="DL13" s="624"/>
      <c r="DM13" s="624"/>
      <c r="DN13" s="624"/>
      <c r="DO13" s="624"/>
      <c r="DP13" s="625"/>
      <c r="DQ13" s="632">
        <v>28659</v>
      </c>
      <c r="DR13" s="624"/>
      <c r="DS13" s="624"/>
      <c r="DT13" s="624"/>
      <c r="DU13" s="624"/>
      <c r="DV13" s="624"/>
      <c r="DW13" s="624"/>
      <c r="DX13" s="624"/>
      <c r="DY13" s="624"/>
      <c r="DZ13" s="624"/>
      <c r="EA13" s="624"/>
      <c r="EB13" s="624"/>
      <c r="EC13" s="633"/>
    </row>
    <row r="14" spans="2:143" ht="11.25" customHeight="1" x14ac:dyDescent="0.15">
      <c r="B14" s="620" t="s">
        <v>266</v>
      </c>
      <c r="C14" s="621"/>
      <c r="D14" s="621"/>
      <c r="E14" s="621"/>
      <c r="F14" s="621"/>
      <c r="G14" s="621"/>
      <c r="H14" s="621"/>
      <c r="I14" s="621"/>
      <c r="J14" s="621"/>
      <c r="K14" s="621"/>
      <c r="L14" s="621"/>
      <c r="M14" s="621"/>
      <c r="N14" s="621"/>
      <c r="O14" s="621"/>
      <c r="P14" s="621"/>
      <c r="Q14" s="622"/>
      <c r="R14" s="623" t="s">
        <v>131</v>
      </c>
      <c r="S14" s="624"/>
      <c r="T14" s="624"/>
      <c r="U14" s="624"/>
      <c r="V14" s="624"/>
      <c r="W14" s="624"/>
      <c r="X14" s="624"/>
      <c r="Y14" s="625"/>
      <c r="Z14" s="626" t="s">
        <v>131</v>
      </c>
      <c r="AA14" s="626"/>
      <c r="AB14" s="626"/>
      <c r="AC14" s="626"/>
      <c r="AD14" s="627" t="s">
        <v>244</v>
      </c>
      <c r="AE14" s="627"/>
      <c r="AF14" s="627"/>
      <c r="AG14" s="627"/>
      <c r="AH14" s="627"/>
      <c r="AI14" s="627"/>
      <c r="AJ14" s="627"/>
      <c r="AK14" s="627"/>
      <c r="AL14" s="628" t="s">
        <v>131</v>
      </c>
      <c r="AM14" s="629"/>
      <c r="AN14" s="629"/>
      <c r="AO14" s="630"/>
      <c r="AP14" s="620" t="s">
        <v>267</v>
      </c>
      <c r="AQ14" s="621"/>
      <c r="AR14" s="621"/>
      <c r="AS14" s="621"/>
      <c r="AT14" s="621"/>
      <c r="AU14" s="621"/>
      <c r="AV14" s="621"/>
      <c r="AW14" s="621"/>
      <c r="AX14" s="621"/>
      <c r="AY14" s="621"/>
      <c r="AZ14" s="621"/>
      <c r="BA14" s="621"/>
      <c r="BB14" s="621"/>
      <c r="BC14" s="621"/>
      <c r="BD14" s="621"/>
      <c r="BE14" s="621"/>
      <c r="BF14" s="622"/>
      <c r="BG14" s="623">
        <v>4531</v>
      </c>
      <c r="BH14" s="624"/>
      <c r="BI14" s="624"/>
      <c r="BJ14" s="624"/>
      <c r="BK14" s="624"/>
      <c r="BL14" s="624"/>
      <c r="BM14" s="624"/>
      <c r="BN14" s="625"/>
      <c r="BO14" s="626">
        <v>3.6</v>
      </c>
      <c r="BP14" s="626"/>
      <c r="BQ14" s="626"/>
      <c r="BR14" s="626"/>
      <c r="BS14" s="627" t="s">
        <v>131</v>
      </c>
      <c r="BT14" s="627"/>
      <c r="BU14" s="627"/>
      <c r="BV14" s="627"/>
      <c r="BW14" s="627"/>
      <c r="BX14" s="627"/>
      <c r="BY14" s="627"/>
      <c r="BZ14" s="627"/>
      <c r="CA14" s="627"/>
      <c r="CB14" s="631"/>
      <c r="CD14" s="620" t="s">
        <v>268</v>
      </c>
      <c r="CE14" s="621"/>
      <c r="CF14" s="621"/>
      <c r="CG14" s="621"/>
      <c r="CH14" s="621"/>
      <c r="CI14" s="621"/>
      <c r="CJ14" s="621"/>
      <c r="CK14" s="621"/>
      <c r="CL14" s="621"/>
      <c r="CM14" s="621"/>
      <c r="CN14" s="621"/>
      <c r="CO14" s="621"/>
      <c r="CP14" s="621"/>
      <c r="CQ14" s="622"/>
      <c r="CR14" s="623">
        <v>85813</v>
      </c>
      <c r="CS14" s="624"/>
      <c r="CT14" s="624"/>
      <c r="CU14" s="624"/>
      <c r="CV14" s="624"/>
      <c r="CW14" s="624"/>
      <c r="CX14" s="624"/>
      <c r="CY14" s="625"/>
      <c r="CZ14" s="626">
        <v>1.4</v>
      </c>
      <c r="DA14" s="626"/>
      <c r="DB14" s="626"/>
      <c r="DC14" s="626"/>
      <c r="DD14" s="632">
        <v>10622</v>
      </c>
      <c r="DE14" s="624"/>
      <c r="DF14" s="624"/>
      <c r="DG14" s="624"/>
      <c r="DH14" s="624"/>
      <c r="DI14" s="624"/>
      <c r="DJ14" s="624"/>
      <c r="DK14" s="624"/>
      <c r="DL14" s="624"/>
      <c r="DM14" s="624"/>
      <c r="DN14" s="624"/>
      <c r="DO14" s="624"/>
      <c r="DP14" s="625"/>
      <c r="DQ14" s="632">
        <v>69651</v>
      </c>
      <c r="DR14" s="624"/>
      <c r="DS14" s="624"/>
      <c r="DT14" s="624"/>
      <c r="DU14" s="624"/>
      <c r="DV14" s="624"/>
      <c r="DW14" s="624"/>
      <c r="DX14" s="624"/>
      <c r="DY14" s="624"/>
      <c r="DZ14" s="624"/>
      <c r="EA14" s="624"/>
      <c r="EB14" s="624"/>
      <c r="EC14" s="633"/>
    </row>
    <row r="15" spans="2:143" ht="11.25" customHeight="1" x14ac:dyDescent="0.15">
      <c r="B15" s="620" t="s">
        <v>269</v>
      </c>
      <c r="C15" s="621"/>
      <c r="D15" s="621"/>
      <c r="E15" s="621"/>
      <c r="F15" s="621"/>
      <c r="G15" s="621"/>
      <c r="H15" s="621"/>
      <c r="I15" s="621"/>
      <c r="J15" s="621"/>
      <c r="K15" s="621"/>
      <c r="L15" s="621"/>
      <c r="M15" s="621"/>
      <c r="N15" s="621"/>
      <c r="O15" s="621"/>
      <c r="P15" s="621"/>
      <c r="Q15" s="622"/>
      <c r="R15" s="623" t="s">
        <v>131</v>
      </c>
      <c r="S15" s="624"/>
      <c r="T15" s="624"/>
      <c r="U15" s="624"/>
      <c r="V15" s="624"/>
      <c r="W15" s="624"/>
      <c r="X15" s="624"/>
      <c r="Y15" s="625"/>
      <c r="Z15" s="626" t="s">
        <v>131</v>
      </c>
      <c r="AA15" s="626"/>
      <c r="AB15" s="626"/>
      <c r="AC15" s="626"/>
      <c r="AD15" s="627" t="s">
        <v>244</v>
      </c>
      <c r="AE15" s="627"/>
      <c r="AF15" s="627"/>
      <c r="AG15" s="627"/>
      <c r="AH15" s="627"/>
      <c r="AI15" s="627"/>
      <c r="AJ15" s="627"/>
      <c r="AK15" s="627"/>
      <c r="AL15" s="628" t="s">
        <v>270</v>
      </c>
      <c r="AM15" s="629"/>
      <c r="AN15" s="629"/>
      <c r="AO15" s="630"/>
      <c r="AP15" s="620" t="s">
        <v>271</v>
      </c>
      <c r="AQ15" s="621"/>
      <c r="AR15" s="621"/>
      <c r="AS15" s="621"/>
      <c r="AT15" s="621"/>
      <c r="AU15" s="621"/>
      <c r="AV15" s="621"/>
      <c r="AW15" s="621"/>
      <c r="AX15" s="621"/>
      <c r="AY15" s="621"/>
      <c r="AZ15" s="621"/>
      <c r="BA15" s="621"/>
      <c r="BB15" s="621"/>
      <c r="BC15" s="621"/>
      <c r="BD15" s="621"/>
      <c r="BE15" s="621"/>
      <c r="BF15" s="622"/>
      <c r="BG15" s="623">
        <v>2945</v>
      </c>
      <c r="BH15" s="624"/>
      <c r="BI15" s="624"/>
      <c r="BJ15" s="624"/>
      <c r="BK15" s="624"/>
      <c r="BL15" s="624"/>
      <c r="BM15" s="624"/>
      <c r="BN15" s="625"/>
      <c r="BO15" s="626">
        <v>2.2999999999999998</v>
      </c>
      <c r="BP15" s="626"/>
      <c r="BQ15" s="626"/>
      <c r="BR15" s="626"/>
      <c r="BS15" s="627" t="s">
        <v>244</v>
      </c>
      <c r="BT15" s="627"/>
      <c r="BU15" s="627"/>
      <c r="BV15" s="627"/>
      <c r="BW15" s="627"/>
      <c r="BX15" s="627"/>
      <c r="BY15" s="627"/>
      <c r="BZ15" s="627"/>
      <c r="CA15" s="627"/>
      <c r="CB15" s="631"/>
      <c r="CD15" s="620" t="s">
        <v>272</v>
      </c>
      <c r="CE15" s="621"/>
      <c r="CF15" s="621"/>
      <c r="CG15" s="621"/>
      <c r="CH15" s="621"/>
      <c r="CI15" s="621"/>
      <c r="CJ15" s="621"/>
      <c r="CK15" s="621"/>
      <c r="CL15" s="621"/>
      <c r="CM15" s="621"/>
      <c r="CN15" s="621"/>
      <c r="CO15" s="621"/>
      <c r="CP15" s="621"/>
      <c r="CQ15" s="622"/>
      <c r="CR15" s="623">
        <v>166199</v>
      </c>
      <c r="CS15" s="624"/>
      <c r="CT15" s="624"/>
      <c r="CU15" s="624"/>
      <c r="CV15" s="624"/>
      <c r="CW15" s="624"/>
      <c r="CX15" s="624"/>
      <c r="CY15" s="625"/>
      <c r="CZ15" s="626">
        <v>2.7</v>
      </c>
      <c r="DA15" s="626"/>
      <c r="DB15" s="626"/>
      <c r="DC15" s="626"/>
      <c r="DD15" s="632">
        <v>1592</v>
      </c>
      <c r="DE15" s="624"/>
      <c r="DF15" s="624"/>
      <c r="DG15" s="624"/>
      <c r="DH15" s="624"/>
      <c r="DI15" s="624"/>
      <c r="DJ15" s="624"/>
      <c r="DK15" s="624"/>
      <c r="DL15" s="624"/>
      <c r="DM15" s="624"/>
      <c r="DN15" s="624"/>
      <c r="DO15" s="624"/>
      <c r="DP15" s="625"/>
      <c r="DQ15" s="632">
        <v>130698</v>
      </c>
      <c r="DR15" s="624"/>
      <c r="DS15" s="624"/>
      <c r="DT15" s="624"/>
      <c r="DU15" s="624"/>
      <c r="DV15" s="624"/>
      <c r="DW15" s="624"/>
      <c r="DX15" s="624"/>
      <c r="DY15" s="624"/>
      <c r="DZ15" s="624"/>
      <c r="EA15" s="624"/>
      <c r="EB15" s="624"/>
      <c r="EC15" s="633"/>
    </row>
    <row r="16" spans="2:143" ht="11.25" customHeight="1" x14ac:dyDescent="0.15">
      <c r="B16" s="620" t="s">
        <v>273</v>
      </c>
      <c r="C16" s="621"/>
      <c r="D16" s="621"/>
      <c r="E16" s="621"/>
      <c r="F16" s="621"/>
      <c r="G16" s="621"/>
      <c r="H16" s="621"/>
      <c r="I16" s="621"/>
      <c r="J16" s="621"/>
      <c r="K16" s="621"/>
      <c r="L16" s="621"/>
      <c r="M16" s="621"/>
      <c r="N16" s="621"/>
      <c r="O16" s="621"/>
      <c r="P16" s="621"/>
      <c r="Q16" s="622"/>
      <c r="R16" s="623">
        <v>1278</v>
      </c>
      <c r="S16" s="624"/>
      <c r="T16" s="624"/>
      <c r="U16" s="624"/>
      <c r="V16" s="624"/>
      <c r="W16" s="624"/>
      <c r="X16" s="624"/>
      <c r="Y16" s="625"/>
      <c r="Z16" s="626">
        <v>0</v>
      </c>
      <c r="AA16" s="626"/>
      <c r="AB16" s="626"/>
      <c r="AC16" s="626"/>
      <c r="AD16" s="627">
        <v>1278</v>
      </c>
      <c r="AE16" s="627"/>
      <c r="AF16" s="627"/>
      <c r="AG16" s="627"/>
      <c r="AH16" s="627"/>
      <c r="AI16" s="627"/>
      <c r="AJ16" s="627"/>
      <c r="AK16" s="627"/>
      <c r="AL16" s="628">
        <v>0.1</v>
      </c>
      <c r="AM16" s="629"/>
      <c r="AN16" s="629"/>
      <c r="AO16" s="630"/>
      <c r="AP16" s="620" t="s">
        <v>274</v>
      </c>
      <c r="AQ16" s="621"/>
      <c r="AR16" s="621"/>
      <c r="AS16" s="621"/>
      <c r="AT16" s="621"/>
      <c r="AU16" s="621"/>
      <c r="AV16" s="621"/>
      <c r="AW16" s="621"/>
      <c r="AX16" s="621"/>
      <c r="AY16" s="621"/>
      <c r="AZ16" s="621"/>
      <c r="BA16" s="621"/>
      <c r="BB16" s="621"/>
      <c r="BC16" s="621"/>
      <c r="BD16" s="621"/>
      <c r="BE16" s="621"/>
      <c r="BF16" s="622"/>
      <c r="BG16" s="623" t="s">
        <v>131</v>
      </c>
      <c r="BH16" s="624"/>
      <c r="BI16" s="624"/>
      <c r="BJ16" s="624"/>
      <c r="BK16" s="624"/>
      <c r="BL16" s="624"/>
      <c r="BM16" s="624"/>
      <c r="BN16" s="625"/>
      <c r="BO16" s="626" t="s">
        <v>244</v>
      </c>
      <c r="BP16" s="626"/>
      <c r="BQ16" s="626"/>
      <c r="BR16" s="626"/>
      <c r="BS16" s="627" t="s">
        <v>244</v>
      </c>
      <c r="BT16" s="627"/>
      <c r="BU16" s="627"/>
      <c r="BV16" s="627"/>
      <c r="BW16" s="627"/>
      <c r="BX16" s="627"/>
      <c r="BY16" s="627"/>
      <c r="BZ16" s="627"/>
      <c r="CA16" s="627"/>
      <c r="CB16" s="631"/>
      <c r="CD16" s="620" t="s">
        <v>275</v>
      </c>
      <c r="CE16" s="621"/>
      <c r="CF16" s="621"/>
      <c r="CG16" s="621"/>
      <c r="CH16" s="621"/>
      <c r="CI16" s="621"/>
      <c r="CJ16" s="621"/>
      <c r="CK16" s="621"/>
      <c r="CL16" s="621"/>
      <c r="CM16" s="621"/>
      <c r="CN16" s="621"/>
      <c r="CO16" s="621"/>
      <c r="CP16" s="621"/>
      <c r="CQ16" s="622"/>
      <c r="CR16" s="623">
        <v>32847</v>
      </c>
      <c r="CS16" s="624"/>
      <c r="CT16" s="624"/>
      <c r="CU16" s="624"/>
      <c r="CV16" s="624"/>
      <c r="CW16" s="624"/>
      <c r="CX16" s="624"/>
      <c r="CY16" s="625"/>
      <c r="CZ16" s="626">
        <v>0.5</v>
      </c>
      <c r="DA16" s="626"/>
      <c r="DB16" s="626"/>
      <c r="DC16" s="626"/>
      <c r="DD16" s="632" t="s">
        <v>131</v>
      </c>
      <c r="DE16" s="624"/>
      <c r="DF16" s="624"/>
      <c r="DG16" s="624"/>
      <c r="DH16" s="624"/>
      <c r="DI16" s="624"/>
      <c r="DJ16" s="624"/>
      <c r="DK16" s="624"/>
      <c r="DL16" s="624"/>
      <c r="DM16" s="624"/>
      <c r="DN16" s="624"/>
      <c r="DO16" s="624"/>
      <c r="DP16" s="625"/>
      <c r="DQ16" s="632">
        <v>886</v>
      </c>
      <c r="DR16" s="624"/>
      <c r="DS16" s="624"/>
      <c r="DT16" s="624"/>
      <c r="DU16" s="624"/>
      <c r="DV16" s="624"/>
      <c r="DW16" s="624"/>
      <c r="DX16" s="624"/>
      <c r="DY16" s="624"/>
      <c r="DZ16" s="624"/>
      <c r="EA16" s="624"/>
      <c r="EB16" s="624"/>
      <c r="EC16" s="633"/>
    </row>
    <row r="17" spans="2:133" ht="11.25" customHeight="1" x14ac:dyDescent="0.15">
      <c r="B17" s="620" t="s">
        <v>276</v>
      </c>
      <c r="C17" s="621"/>
      <c r="D17" s="621"/>
      <c r="E17" s="621"/>
      <c r="F17" s="621"/>
      <c r="G17" s="621"/>
      <c r="H17" s="621"/>
      <c r="I17" s="621"/>
      <c r="J17" s="621"/>
      <c r="K17" s="621"/>
      <c r="L17" s="621"/>
      <c r="M17" s="621"/>
      <c r="N17" s="621"/>
      <c r="O17" s="621"/>
      <c r="P17" s="621"/>
      <c r="Q17" s="622"/>
      <c r="R17" s="623">
        <v>1978</v>
      </c>
      <c r="S17" s="624"/>
      <c r="T17" s="624"/>
      <c r="U17" s="624"/>
      <c r="V17" s="624"/>
      <c r="W17" s="624"/>
      <c r="X17" s="624"/>
      <c r="Y17" s="625"/>
      <c r="Z17" s="626">
        <v>0</v>
      </c>
      <c r="AA17" s="626"/>
      <c r="AB17" s="626"/>
      <c r="AC17" s="626"/>
      <c r="AD17" s="627">
        <v>1978</v>
      </c>
      <c r="AE17" s="627"/>
      <c r="AF17" s="627"/>
      <c r="AG17" s="627"/>
      <c r="AH17" s="627"/>
      <c r="AI17" s="627"/>
      <c r="AJ17" s="627"/>
      <c r="AK17" s="627"/>
      <c r="AL17" s="628">
        <v>0.2</v>
      </c>
      <c r="AM17" s="629"/>
      <c r="AN17" s="629"/>
      <c r="AO17" s="630"/>
      <c r="AP17" s="620" t="s">
        <v>277</v>
      </c>
      <c r="AQ17" s="621"/>
      <c r="AR17" s="621"/>
      <c r="AS17" s="621"/>
      <c r="AT17" s="621"/>
      <c r="AU17" s="621"/>
      <c r="AV17" s="621"/>
      <c r="AW17" s="621"/>
      <c r="AX17" s="621"/>
      <c r="AY17" s="621"/>
      <c r="AZ17" s="621"/>
      <c r="BA17" s="621"/>
      <c r="BB17" s="621"/>
      <c r="BC17" s="621"/>
      <c r="BD17" s="621"/>
      <c r="BE17" s="621"/>
      <c r="BF17" s="622"/>
      <c r="BG17" s="623" t="s">
        <v>270</v>
      </c>
      <c r="BH17" s="624"/>
      <c r="BI17" s="624"/>
      <c r="BJ17" s="624"/>
      <c r="BK17" s="624"/>
      <c r="BL17" s="624"/>
      <c r="BM17" s="624"/>
      <c r="BN17" s="625"/>
      <c r="BO17" s="626" t="s">
        <v>131</v>
      </c>
      <c r="BP17" s="626"/>
      <c r="BQ17" s="626"/>
      <c r="BR17" s="626"/>
      <c r="BS17" s="627" t="s">
        <v>131</v>
      </c>
      <c r="BT17" s="627"/>
      <c r="BU17" s="627"/>
      <c r="BV17" s="627"/>
      <c r="BW17" s="627"/>
      <c r="BX17" s="627"/>
      <c r="BY17" s="627"/>
      <c r="BZ17" s="627"/>
      <c r="CA17" s="627"/>
      <c r="CB17" s="631"/>
      <c r="CD17" s="620" t="s">
        <v>278</v>
      </c>
      <c r="CE17" s="621"/>
      <c r="CF17" s="621"/>
      <c r="CG17" s="621"/>
      <c r="CH17" s="621"/>
      <c r="CI17" s="621"/>
      <c r="CJ17" s="621"/>
      <c r="CK17" s="621"/>
      <c r="CL17" s="621"/>
      <c r="CM17" s="621"/>
      <c r="CN17" s="621"/>
      <c r="CO17" s="621"/>
      <c r="CP17" s="621"/>
      <c r="CQ17" s="622"/>
      <c r="CR17" s="623">
        <v>187892</v>
      </c>
      <c r="CS17" s="624"/>
      <c r="CT17" s="624"/>
      <c r="CU17" s="624"/>
      <c r="CV17" s="624"/>
      <c r="CW17" s="624"/>
      <c r="CX17" s="624"/>
      <c r="CY17" s="625"/>
      <c r="CZ17" s="626">
        <v>3</v>
      </c>
      <c r="DA17" s="626"/>
      <c r="DB17" s="626"/>
      <c r="DC17" s="626"/>
      <c r="DD17" s="632" t="s">
        <v>244</v>
      </c>
      <c r="DE17" s="624"/>
      <c r="DF17" s="624"/>
      <c r="DG17" s="624"/>
      <c r="DH17" s="624"/>
      <c r="DI17" s="624"/>
      <c r="DJ17" s="624"/>
      <c r="DK17" s="624"/>
      <c r="DL17" s="624"/>
      <c r="DM17" s="624"/>
      <c r="DN17" s="624"/>
      <c r="DO17" s="624"/>
      <c r="DP17" s="625"/>
      <c r="DQ17" s="632">
        <v>187892</v>
      </c>
      <c r="DR17" s="624"/>
      <c r="DS17" s="624"/>
      <c r="DT17" s="624"/>
      <c r="DU17" s="624"/>
      <c r="DV17" s="624"/>
      <c r="DW17" s="624"/>
      <c r="DX17" s="624"/>
      <c r="DY17" s="624"/>
      <c r="DZ17" s="624"/>
      <c r="EA17" s="624"/>
      <c r="EB17" s="624"/>
      <c r="EC17" s="633"/>
    </row>
    <row r="18" spans="2:133" ht="11.25" customHeight="1" x14ac:dyDescent="0.15">
      <c r="B18" s="620" t="s">
        <v>279</v>
      </c>
      <c r="C18" s="621"/>
      <c r="D18" s="621"/>
      <c r="E18" s="621"/>
      <c r="F18" s="621"/>
      <c r="G18" s="621"/>
      <c r="H18" s="621"/>
      <c r="I18" s="621"/>
      <c r="J18" s="621"/>
      <c r="K18" s="621"/>
      <c r="L18" s="621"/>
      <c r="M18" s="621"/>
      <c r="N18" s="621"/>
      <c r="O18" s="621"/>
      <c r="P18" s="621"/>
      <c r="Q18" s="622"/>
      <c r="R18" s="623">
        <v>465</v>
      </c>
      <c r="S18" s="624"/>
      <c r="T18" s="624"/>
      <c r="U18" s="624"/>
      <c r="V18" s="624"/>
      <c r="W18" s="624"/>
      <c r="X18" s="624"/>
      <c r="Y18" s="625"/>
      <c r="Z18" s="626">
        <v>0</v>
      </c>
      <c r="AA18" s="626"/>
      <c r="AB18" s="626"/>
      <c r="AC18" s="626"/>
      <c r="AD18" s="627">
        <v>465</v>
      </c>
      <c r="AE18" s="627"/>
      <c r="AF18" s="627"/>
      <c r="AG18" s="627"/>
      <c r="AH18" s="627"/>
      <c r="AI18" s="627"/>
      <c r="AJ18" s="627"/>
      <c r="AK18" s="627"/>
      <c r="AL18" s="628">
        <v>0</v>
      </c>
      <c r="AM18" s="629"/>
      <c r="AN18" s="629"/>
      <c r="AO18" s="630"/>
      <c r="AP18" s="620" t="s">
        <v>280</v>
      </c>
      <c r="AQ18" s="621"/>
      <c r="AR18" s="621"/>
      <c r="AS18" s="621"/>
      <c r="AT18" s="621"/>
      <c r="AU18" s="621"/>
      <c r="AV18" s="621"/>
      <c r="AW18" s="621"/>
      <c r="AX18" s="621"/>
      <c r="AY18" s="621"/>
      <c r="AZ18" s="621"/>
      <c r="BA18" s="621"/>
      <c r="BB18" s="621"/>
      <c r="BC18" s="621"/>
      <c r="BD18" s="621"/>
      <c r="BE18" s="621"/>
      <c r="BF18" s="622"/>
      <c r="BG18" s="623" t="s">
        <v>131</v>
      </c>
      <c r="BH18" s="624"/>
      <c r="BI18" s="624"/>
      <c r="BJ18" s="624"/>
      <c r="BK18" s="624"/>
      <c r="BL18" s="624"/>
      <c r="BM18" s="624"/>
      <c r="BN18" s="625"/>
      <c r="BO18" s="626" t="s">
        <v>131</v>
      </c>
      <c r="BP18" s="626"/>
      <c r="BQ18" s="626"/>
      <c r="BR18" s="626"/>
      <c r="BS18" s="627" t="s">
        <v>131</v>
      </c>
      <c r="BT18" s="627"/>
      <c r="BU18" s="627"/>
      <c r="BV18" s="627"/>
      <c r="BW18" s="627"/>
      <c r="BX18" s="627"/>
      <c r="BY18" s="627"/>
      <c r="BZ18" s="627"/>
      <c r="CA18" s="627"/>
      <c r="CB18" s="631"/>
      <c r="CD18" s="620" t="s">
        <v>281</v>
      </c>
      <c r="CE18" s="621"/>
      <c r="CF18" s="621"/>
      <c r="CG18" s="621"/>
      <c r="CH18" s="621"/>
      <c r="CI18" s="621"/>
      <c r="CJ18" s="621"/>
      <c r="CK18" s="621"/>
      <c r="CL18" s="621"/>
      <c r="CM18" s="621"/>
      <c r="CN18" s="621"/>
      <c r="CO18" s="621"/>
      <c r="CP18" s="621"/>
      <c r="CQ18" s="622"/>
      <c r="CR18" s="623" t="s">
        <v>131</v>
      </c>
      <c r="CS18" s="624"/>
      <c r="CT18" s="624"/>
      <c r="CU18" s="624"/>
      <c r="CV18" s="624"/>
      <c r="CW18" s="624"/>
      <c r="CX18" s="624"/>
      <c r="CY18" s="625"/>
      <c r="CZ18" s="626" t="s">
        <v>244</v>
      </c>
      <c r="DA18" s="626"/>
      <c r="DB18" s="626"/>
      <c r="DC18" s="626"/>
      <c r="DD18" s="632" t="s">
        <v>131</v>
      </c>
      <c r="DE18" s="624"/>
      <c r="DF18" s="624"/>
      <c r="DG18" s="624"/>
      <c r="DH18" s="624"/>
      <c r="DI18" s="624"/>
      <c r="DJ18" s="624"/>
      <c r="DK18" s="624"/>
      <c r="DL18" s="624"/>
      <c r="DM18" s="624"/>
      <c r="DN18" s="624"/>
      <c r="DO18" s="624"/>
      <c r="DP18" s="625"/>
      <c r="DQ18" s="632" t="s">
        <v>244</v>
      </c>
      <c r="DR18" s="624"/>
      <c r="DS18" s="624"/>
      <c r="DT18" s="624"/>
      <c r="DU18" s="624"/>
      <c r="DV18" s="624"/>
      <c r="DW18" s="624"/>
      <c r="DX18" s="624"/>
      <c r="DY18" s="624"/>
      <c r="DZ18" s="624"/>
      <c r="EA18" s="624"/>
      <c r="EB18" s="624"/>
      <c r="EC18" s="633"/>
    </row>
    <row r="19" spans="2:133" ht="11.25" customHeight="1" x14ac:dyDescent="0.15">
      <c r="B19" s="620" t="s">
        <v>282</v>
      </c>
      <c r="C19" s="621"/>
      <c r="D19" s="621"/>
      <c r="E19" s="621"/>
      <c r="F19" s="621"/>
      <c r="G19" s="621"/>
      <c r="H19" s="621"/>
      <c r="I19" s="621"/>
      <c r="J19" s="621"/>
      <c r="K19" s="621"/>
      <c r="L19" s="621"/>
      <c r="M19" s="621"/>
      <c r="N19" s="621"/>
      <c r="O19" s="621"/>
      <c r="P19" s="621"/>
      <c r="Q19" s="622"/>
      <c r="R19" s="623">
        <v>465</v>
      </c>
      <c r="S19" s="624"/>
      <c r="T19" s="624"/>
      <c r="U19" s="624"/>
      <c r="V19" s="624"/>
      <c r="W19" s="624"/>
      <c r="X19" s="624"/>
      <c r="Y19" s="625"/>
      <c r="Z19" s="626">
        <v>0</v>
      </c>
      <c r="AA19" s="626"/>
      <c r="AB19" s="626"/>
      <c r="AC19" s="626"/>
      <c r="AD19" s="627">
        <v>465</v>
      </c>
      <c r="AE19" s="627"/>
      <c r="AF19" s="627"/>
      <c r="AG19" s="627"/>
      <c r="AH19" s="627"/>
      <c r="AI19" s="627"/>
      <c r="AJ19" s="627"/>
      <c r="AK19" s="627"/>
      <c r="AL19" s="628">
        <v>0</v>
      </c>
      <c r="AM19" s="629"/>
      <c r="AN19" s="629"/>
      <c r="AO19" s="630"/>
      <c r="AP19" s="620" t="s">
        <v>283</v>
      </c>
      <c r="AQ19" s="621"/>
      <c r="AR19" s="621"/>
      <c r="AS19" s="621"/>
      <c r="AT19" s="621"/>
      <c r="AU19" s="621"/>
      <c r="AV19" s="621"/>
      <c r="AW19" s="621"/>
      <c r="AX19" s="621"/>
      <c r="AY19" s="621"/>
      <c r="AZ19" s="621"/>
      <c r="BA19" s="621"/>
      <c r="BB19" s="621"/>
      <c r="BC19" s="621"/>
      <c r="BD19" s="621"/>
      <c r="BE19" s="621"/>
      <c r="BF19" s="622"/>
      <c r="BG19" s="623" t="s">
        <v>131</v>
      </c>
      <c r="BH19" s="624"/>
      <c r="BI19" s="624"/>
      <c r="BJ19" s="624"/>
      <c r="BK19" s="624"/>
      <c r="BL19" s="624"/>
      <c r="BM19" s="624"/>
      <c r="BN19" s="625"/>
      <c r="BO19" s="626" t="s">
        <v>244</v>
      </c>
      <c r="BP19" s="626"/>
      <c r="BQ19" s="626"/>
      <c r="BR19" s="626"/>
      <c r="BS19" s="627" t="s">
        <v>131</v>
      </c>
      <c r="BT19" s="627"/>
      <c r="BU19" s="627"/>
      <c r="BV19" s="627"/>
      <c r="BW19" s="627"/>
      <c r="BX19" s="627"/>
      <c r="BY19" s="627"/>
      <c r="BZ19" s="627"/>
      <c r="CA19" s="627"/>
      <c r="CB19" s="631"/>
      <c r="CD19" s="620" t="s">
        <v>284</v>
      </c>
      <c r="CE19" s="621"/>
      <c r="CF19" s="621"/>
      <c r="CG19" s="621"/>
      <c r="CH19" s="621"/>
      <c r="CI19" s="621"/>
      <c r="CJ19" s="621"/>
      <c r="CK19" s="621"/>
      <c r="CL19" s="621"/>
      <c r="CM19" s="621"/>
      <c r="CN19" s="621"/>
      <c r="CO19" s="621"/>
      <c r="CP19" s="621"/>
      <c r="CQ19" s="622"/>
      <c r="CR19" s="623" t="s">
        <v>244</v>
      </c>
      <c r="CS19" s="624"/>
      <c r="CT19" s="624"/>
      <c r="CU19" s="624"/>
      <c r="CV19" s="624"/>
      <c r="CW19" s="624"/>
      <c r="CX19" s="624"/>
      <c r="CY19" s="625"/>
      <c r="CZ19" s="626" t="s">
        <v>244</v>
      </c>
      <c r="DA19" s="626"/>
      <c r="DB19" s="626"/>
      <c r="DC19" s="626"/>
      <c r="DD19" s="632" t="s">
        <v>131</v>
      </c>
      <c r="DE19" s="624"/>
      <c r="DF19" s="624"/>
      <c r="DG19" s="624"/>
      <c r="DH19" s="624"/>
      <c r="DI19" s="624"/>
      <c r="DJ19" s="624"/>
      <c r="DK19" s="624"/>
      <c r="DL19" s="624"/>
      <c r="DM19" s="624"/>
      <c r="DN19" s="624"/>
      <c r="DO19" s="624"/>
      <c r="DP19" s="625"/>
      <c r="DQ19" s="632" t="s">
        <v>244</v>
      </c>
      <c r="DR19" s="624"/>
      <c r="DS19" s="624"/>
      <c r="DT19" s="624"/>
      <c r="DU19" s="624"/>
      <c r="DV19" s="624"/>
      <c r="DW19" s="624"/>
      <c r="DX19" s="624"/>
      <c r="DY19" s="624"/>
      <c r="DZ19" s="624"/>
      <c r="EA19" s="624"/>
      <c r="EB19" s="624"/>
      <c r="EC19" s="633"/>
    </row>
    <row r="20" spans="2:133" ht="11.25" customHeight="1" x14ac:dyDescent="0.15">
      <c r="B20" s="636" t="s">
        <v>285</v>
      </c>
      <c r="C20" s="637"/>
      <c r="D20" s="637"/>
      <c r="E20" s="637"/>
      <c r="F20" s="637"/>
      <c r="G20" s="637"/>
      <c r="H20" s="637"/>
      <c r="I20" s="637"/>
      <c r="J20" s="637"/>
      <c r="K20" s="637"/>
      <c r="L20" s="637"/>
      <c r="M20" s="637"/>
      <c r="N20" s="637"/>
      <c r="O20" s="637"/>
      <c r="P20" s="637"/>
      <c r="Q20" s="638"/>
      <c r="R20" s="623" t="s">
        <v>244</v>
      </c>
      <c r="S20" s="624"/>
      <c r="T20" s="624"/>
      <c r="U20" s="624"/>
      <c r="V20" s="624"/>
      <c r="W20" s="624"/>
      <c r="X20" s="624"/>
      <c r="Y20" s="625"/>
      <c r="Z20" s="626" t="s">
        <v>131</v>
      </c>
      <c r="AA20" s="626"/>
      <c r="AB20" s="626"/>
      <c r="AC20" s="626"/>
      <c r="AD20" s="627" t="s">
        <v>131</v>
      </c>
      <c r="AE20" s="627"/>
      <c r="AF20" s="627"/>
      <c r="AG20" s="627"/>
      <c r="AH20" s="627"/>
      <c r="AI20" s="627"/>
      <c r="AJ20" s="627"/>
      <c r="AK20" s="627"/>
      <c r="AL20" s="628" t="s">
        <v>131</v>
      </c>
      <c r="AM20" s="629"/>
      <c r="AN20" s="629"/>
      <c r="AO20" s="630"/>
      <c r="AP20" s="620" t="s">
        <v>286</v>
      </c>
      <c r="AQ20" s="621"/>
      <c r="AR20" s="621"/>
      <c r="AS20" s="621"/>
      <c r="AT20" s="621"/>
      <c r="AU20" s="621"/>
      <c r="AV20" s="621"/>
      <c r="AW20" s="621"/>
      <c r="AX20" s="621"/>
      <c r="AY20" s="621"/>
      <c r="AZ20" s="621"/>
      <c r="BA20" s="621"/>
      <c r="BB20" s="621"/>
      <c r="BC20" s="621"/>
      <c r="BD20" s="621"/>
      <c r="BE20" s="621"/>
      <c r="BF20" s="622"/>
      <c r="BG20" s="623" t="s">
        <v>131</v>
      </c>
      <c r="BH20" s="624"/>
      <c r="BI20" s="624"/>
      <c r="BJ20" s="624"/>
      <c r="BK20" s="624"/>
      <c r="BL20" s="624"/>
      <c r="BM20" s="624"/>
      <c r="BN20" s="625"/>
      <c r="BO20" s="626" t="s">
        <v>244</v>
      </c>
      <c r="BP20" s="626"/>
      <c r="BQ20" s="626"/>
      <c r="BR20" s="626"/>
      <c r="BS20" s="627" t="s">
        <v>244</v>
      </c>
      <c r="BT20" s="627"/>
      <c r="BU20" s="627"/>
      <c r="BV20" s="627"/>
      <c r="BW20" s="627"/>
      <c r="BX20" s="627"/>
      <c r="BY20" s="627"/>
      <c r="BZ20" s="627"/>
      <c r="CA20" s="627"/>
      <c r="CB20" s="631"/>
      <c r="CD20" s="620" t="s">
        <v>287</v>
      </c>
      <c r="CE20" s="621"/>
      <c r="CF20" s="621"/>
      <c r="CG20" s="621"/>
      <c r="CH20" s="621"/>
      <c r="CI20" s="621"/>
      <c r="CJ20" s="621"/>
      <c r="CK20" s="621"/>
      <c r="CL20" s="621"/>
      <c r="CM20" s="621"/>
      <c r="CN20" s="621"/>
      <c r="CO20" s="621"/>
      <c r="CP20" s="621"/>
      <c r="CQ20" s="622"/>
      <c r="CR20" s="623">
        <v>6243320</v>
      </c>
      <c r="CS20" s="624"/>
      <c r="CT20" s="624"/>
      <c r="CU20" s="624"/>
      <c r="CV20" s="624"/>
      <c r="CW20" s="624"/>
      <c r="CX20" s="624"/>
      <c r="CY20" s="625"/>
      <c r="CZ20" s="626">
        <v>100</v>
      </c>
      <c r="DA20" s="626"/>
      <c r="DB20" s="626"/>
      <c r="DC20" s="626"/>
      <c r="DD20" s="632">
        <v>2986096</v>
      </c>
      <c r="DE20" s="624"/>
      <c r="DF20" s="624"/>
      <c r="DG20" s="624"/>
      <c r="DH20" s="624"/>
      <c r="DI20" s="624"/>
      <c r="DJ20" s="624"/>
      <c r="DK20" s="624"/>
      <c r="DL20" s="624"/>
      <c r="DM20" s="624"/>
      <c r="DN20" s="624"/>
      <c r="DO20" s="624"/>
      <c r="DP20" s="625"/>
      <c r="DQ20" s="632">
        <v>1954209</v>
      </c>
      <c r="DR20" s="624"/>
      <c r="DS20" s="624"/>
      <c r="DT20" s="624"/>
      <c r="DU20" s="624"/>
      <c r="DV20" s="624"/>
      <c r="DW20" s="624"/>
      <c r="DX20" s="624"/>
      <c r="DY20" s="624"/>
      <c r="DZ20" s="624"/>
      <c r="EA20" s="624"/>
      <c r="EB20" s="624"/>
      <c r="EC20" s="633"/>
    </row>
    <row r="21" spans="2:133" ht="11.25" customHeight="1" x14ac:dyDescent="0.15">
      <c r="B21" s="620" t="s">
        <v>288</v>
      </c>
      <c r="C21" s="621"/>
      <c r="D21" s="621"/>
      <c r="E21" s="621"/>
      <c r="F21" s="621"/>
      <c r="G21" s="621"/>
      <c r="H21" s="621"/>
      <c r="I21" s="621"/>
      <c r="J21" s="621"/>
      <c r="K21" s="621"/>
      <c r="L21" s="621"/>
      <c r="M21" s="621"/>
      <c r="N21" s="621"/>
      <c r="O21" s="621"/>
      <c r="P21" s="621"/>
      <c r="Q21" s="622"/>
      <c r="R21" s="623">
        <v>1597582</v>
      </c>
      <c r="S21" s="624"/>
      <c r="T21" s="624"/>
      <c r="U21" s="624"/>
      <c r="V21" s="624"/>
      <c r="W21" s="624"/>
      <c r="X21" s="624"/>
      <c r="Y21" s="625"/>
      <c r="Z21" s="626">
        <v>23.7</v>
      </c>
      <c r="AA21" s="626"/>
      <c r="AB21" s="626"/>
      <c r="AC21" s="626"/>
      <c r="AD21" s="627">
        <v>873624</v>
      </c>
      <c r="AE21" s="627"/>
      <c r="AF21" s="627"/>
      <c r="AG21" s="627"/>
      <c r="AH21" s="627"/>
      <c r="AI21" s="627"/>
      <c r="AJ21" s="627"/>
      <c r="AK21" s="627"/>
      <c r="AL21" s="628">
        <v>82.1</v>
      </c>
      <c r="AM21" s="629"/>
      <c r="AN21" s="629"/>
      <c r="AO21" s="630"/>
      <c r="AP21" s="620" t="s">
        <v>289</v>
      </c>
      <c r="AQ21" s="639"/>
      <c r="AR21" s="639"/>
      <c r="AS21" s="639"/>
      <c r="AT21" s="639"/>
      <c r="AU21" s="639"/>
      <c r="AV21" s="639"/>
      <c r="AW21" s="639"/>
      <c r="AX21" s="639"/>
      <c r="AY21" s="639"/>
      <c r="AZ21" s="639"/>
      <c r="BA21" s="639"/>
      <c r="BB21" s="639"/>
      <c r="BC21" s="639"/>
      <c r="BD21" s="639"/>
      <c r="BE21" s="639"/>
      <c r="BF21" s="640"/>
      <c r="BG21" s="623" t="s">
        <v>244</v>
      </c>
      <c r="BH21" s="624"/>
      <c r="BI21" s="624"/>
      <c r="BJ21" s="624"/>
      <c r="BK21" s="624"/>
      <c r="BL21" s="624"/>
      <c r="BM21" s="624"/>
      <c r="BN21" s="625"/>
      <c r="BO21" s="626" t="s">
        <v>244</v>
      </c>
      <c r="BP21" s="626"/>
      <c r="BQ21" s="626"/>
      <c r="BR21" s="626"/>
      <c r="BS21" s="627" t="s">
        <v>244</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290</v>
      </c>
      <c r="C22" s="621"/>
      <c r="D22" s="621"/>
      <c r="E22" s="621"/>
      <c r="F22" s="621"/>
      <c r="G22" s="621"/>
      <c r="H22" s="621"/>
      <c r="I22" s="621"/>
      <c r="J22" s="621"/>
      <c r="K22" s="621"/>
      <c r="L22" s="621"/>
      <c r="M22" s="621"/>
      <c r="N22" s="621"/>
      <c r="O22" s="621"/>
      <c r="P22" s="621"/>
      <c r="Q22" s="622"/>
      <c r="R22" s="623">
        <v>873624</v>
      </c>
      <c r="S22" s="624"/>
      <c r="T22" s="624"/>
      <c r="U22" s="624"/>
      <c r="V22" s="624"/>
      <c r="W22" s="624"/>
      <c r="X22" s="624"/>
      <c r="Y22" s="625"/>
      <c r="Z22" s="626">
        <v>13</v>
      </c>
      <c r="AA22" s="626"/>
      <c r="AB22" s="626"/>
      <c r="AC22" s="626"/>
      <c r="AD22" s="627">
        <v>873624</v>
      </c>
      <c r="AE22" s="627"/>
      <c r="AF22" s="627"/>
      <c r="AG22" s="627"/>
      <c r="AH22" s="627"/>
      <c r="AI22" s="627"/>
      <c r="AJ22" s="627"/>
      <c r="AK22" s="627"/>
      <c r="AL22" s="628">
        <v>82.1</v>
      </c>
      <c r="AM22" s="629"/>
      <c r="AN22" s="629"/>
      <c r="AO22" s="630"/>
      <c r="AP22" s="620" t="s">
        <v>291</v>
      </c>
      <c r="AQ22" s="639"/>
      <c r="AR22" s="639"/>
      <c r="AS22" s="639"/>
      <c r="AT22" s="639"/>
      <c r="AU22" s="639"/>
      <c r="AV22" s="639"/>
      <c r="AW22" s="639"/>
      <c r="AX22" s="639"/>
      <c r="AY22" s="639"/>
      <c r="AZ22" s="639"/>
      <c r="BA22" s="639"/>
      <c r="BB22" s="639"/>
      <c r="BC22" s="639"/>
      <c r="BD22" s="639"/>
      <c r="BE22" s="639"/>
      <c r="BF22" s="640"/>
      <c r="BG22" s="623" t="s">
        <v>244</v>
      </c>
      <c r="BH22" s="624"/>
      <c r="BI22" s="624"/>
      <c r="BJ22" s="624"/>
      <c r="BK22" s="624"/>
      <c r="BL22" s="624"/>
      <c r="BM22" s="624"/>
      <c r="BN22" s="625"/>
      <c r="BO22" s="626" t="s">
        <v>270</v>
      </c>
      <c r="BP22" s="626"/>
      <c r="BQ22" s="626"/>
      <c r="BR22" s="626"/>
      <c r="BS22" s="627" t="s">
        <v>244</v>
      </c>
      <c r="BT22" s="627"/>
      <c r="BU22" s="627"/>
      <c r="BV22" s="627"/>
      <c r="BW22" s="627"/>
      <c r="BX22" s="627"/>
      <c r="BY22" s="627"/>
      <c r="BZ22" s="627"/>
      <c r="CA22" s="627"/>
      <c r="CB22" s="631"/>
      <c r="CD22" s="605" t="s">
        <v>292</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293</v>
      </c>
      <c r="C23" s="621"/>
      <c r="D23" s="621"/>
      <c r="E23" s="621"/>
      <c r="F23" s="621"/>
      <c r="G23" s="621"/>
      <c r="H23" s="621"/>
      <c r="I23" s="621"/>
      <c r="J23" s="621"/>
      <c r="K23" s="621"/>
      <c r="L23" s="621"/>
      <c r="M23" s="621"/>
      <c r="N23" s="621"/>
      <c r="O23" s="621"/>
      <c r="P23" s="621"/>
      <c r="Q23" s="622"/>
      <c r="R23" s="623">
        <v>117123</v>
      </c>
      <c r="S23" s="624"/>
      <c r="T23" s="624"/>
      <c r="U23" s="624"/>
      <c r="V23" s="624"/>
      <c r="W23" s="624"/>
      <c r="X23" s="624"/>
      <c r="Y23" s="625"/>
      <c r="Z23" s="626">
        <v>1.7</v>
      </c>
      <c r="AA23" s="626"/>
      <c r="AB23" s="626"/>
      <c r="AC23" s="626"/>
      <c r="AD23" s="627" t="s">
        <v>131</v>
      </c>
      <c r="AE23" s="627"/>
      <c r="AF23" s="627"/>
      <c r="AG23" s="627"/>
      <c r="AH23" s="627"/>
      <c r="AI23" s="627"/>
      <c r="AJ23" s="627"/>
      <c r="AK23" s="627"/>
      <c r="AL23" s="628" t="s">
        <v>131</v>
      </c>
      <c r="AM23" s="629"/>
      <c r="AN23" s="629"/>
      <c r="AO23" s="630"/>
      <c r="AP23" s="620" t="s">
        <v>294</v>
      </c>
      <c r="AQ23" s="639"/>
      <c r="AR23" s="639"/>
      <c r="AS23" s="639"/>
      <c r="AT23" s="639"/>
      <c r="AU23" s="639"/>
      <c r="AV23" s="639"/>
      <c r="AW23" s="639"/>
      <c r="AX23" s="639"/>
      <c r="AY23" s="639"/>
      <c r="AZ23" s="639"/>
      <c r="BA23" s="639"/>
      <c r="BB23" s="639"/>
      <c r="BC23" s="639"/>
      <c r="BD23" s="639"/>
      <c r="BE23" s="639"/>
      <c r="BF23" s="640"/>
      <c r="BG23" s="623" t="s">
        <v>244</v>
      </c>
      <c r="BH23" s="624"/>
      <c r="BI23" s="624"/>
      <c r="BJ23" s="624"/>
      <c r="BK23" s="624"/>
      <c r="BL23" s="624"/>
      <c r="BM23" s="624"/>
      <c r="BN23" s="625"/>
      <c r="BO23" s="626" t="s">
        <v>131</v>
      </c>
      <c r="BP23" s="626"/>
      <c r="BQ23" s="626"/>
      <c r="BR23" s="626"/>
      <c r="BS23" s="627" t="s">
        <v>131</v>
      </c>
      <c r="BT23" s="627"/>
      <c r="BU23" s="627"/>
      <c r="BV23" s="627"/>
      <c r="BW23" s="627"/>
      <c r="BX23" s="627"/>
      <c r="BY23" s="627"/>
      <c r="BZ23" s="627"/>
      <c r="CA23" s="627"/>
      <c r="CB23" s="631"/>
      <c r="CD23" s="605" t="s">
        <v>232</v>
      </c>
      <c r="CE23" s="606"/>
      <c r="CF23" s="606"/>
      <c r="CG23" s="606"/>
      <c r="CH23" s="606"/>
      <c r="CI23" s="606"/>
      <c r="CJ23" s="606"/>
      <c r="CK23" s="606"/>
      <c r="CL23" s="606"/>
      <c r="CM23" s="606"/>
      <c r="CN23" s="606"/>
      <c r="CO23" s="606"/>
      <c r="CP23" s="606"/>
      <c r="CQ23" s="607"/>
      <c r="CR23" s="605" t="s">
        <v>295</v>
      </c>
      <c r="CS23" s="606"/>
      <c r="CT23" s="606"/>
      <c r="CU23" s="606"/>
      <c r="CV23" s="606"/>
      <c r="CW23" s="606"/>
      <c r="CX23" s="606"/>
      <c r="CY23" s="607"/>
      <c r="CZ23" s="605" t="s">
        <v>296</v>
      </c>
      <c r="DA23" s="606"/>
      <c r="DB23" s="606"/>
      <c r="DC23" s="607"/>
      <c r="DD23" s="605" t="s">
        <v>297</v>
      </c>
      <c r="DE23" s="606"/>
      <c r="DF23" s="606"/>
      <c r="DG23" s="606"/>
      <c r="DH23" s="606"/>
      <c r="DI23" s="606"/>
      <c r="DJ23" s="606"/>
      <c r="DK23" s="607"/>
      <c r="DL23" s="650" t="s">
        <v>298</v>
      </c>
      <c r="DM23" s="651"/>
      <c r="DN23" s="651"/>
      <c r="DO23" s="651"/>
      <c r="DP23" s="651"/>
      <c r="DQ23" s="651"/>
      <c r="DR23" s="651"/>
      <c r="DS23" s="651"/>
      <c r="DT23" s="651"/>
      <c r="DU23" s="651"/>
      <c r="DV23" s="652"/>
      <c r="DW23" s="605" t="s">
        <v>299</v>
      </c>
      <c r="DX23" s="606"/>
      <c r="DY23" s="606"/>
      <c r="DZ23" s="606"/>
      <c r="EA23" s="606"/>
      <c r="EB23" s="606"/>
      <c r="EC23" s="607"/>
    </row>
    <row r="24" spans="2:133" ht="11.25" customHeight="1" x14ac:dyDescent="0.15">
      <c r="B24" s="620" t="s">
        <v>300</v>
      </c>
      <c r="C24" s="621"/>
      <c r="D24" s="621"/>
      <c r="E24" s="621"/>
      <c r="F24" s="621"/>
      <c r="G24" s="621"/>
      <c r="H24" s="621"/>
      <c r="I24" s="621"/>
      <c r="J24" s="621"/>
      <c r="K24" s="621"/>
      <c r="L24" s="621"/>
      <c r="M24" s="621"/>
      <c r="N24" s="621"/>
      <c r="O24" s="621"/>
      <c r="P24" s="621"/>
      <c r="Q24" s="622"/>
      <c r="R24" s="623">
        <v>606835</v>
      </c>
      <c r="S24" s="624"/>
      <c r="T24" s="624"/>
      <c r="U24" s="624"/>
      <c r="V24" s="624"/>
      <c r="W24" s="624"/>
      <c r="X24" s="624"/>
      <c r="Y24" s="625"/>
      <c r="Z24" s="626">
        <v>9</v>
      </c>
      <c r="AA24" s="626"/>
      <c r="AB24" s="626"/>
      <c r="AC24" s="626"/>
      <c r="AD24" s="627" t="s">
        <v>244</v>
      </c>
      <c r="AE24" s="627"/>
      <c r="AF24" s="627"/>
      <c r="AG24" s="627"/>
      <c r="AH24" s="627"/>
      <c r="AI24" s="627"/>
      <c r="AJ24" s="627"/>
      <c r="AK24" s="627"/>
      <c r="AL24" s="628" t="s">
        <v>131</v>
      </c>
      <c r="AM24" s="629"/>
      <c r="AN24" s="629"/>
      <c r="AO24" s="630"/>
      <c r="AP24" s="620" t="s">
        <v>301</v>
      </c>
      <c r="AQ24" s="639"/>
      <c r="AR24" s="639"/>
      <c r="AS24" s="639"/>
      <c r="AT24" s="639"/>
      <c r="AU24" s="639"/>
      <c r="AV24" s="639"/>
      <c r="AW24" s="639"/>
      <c r="AX24" s="639"/>
      <c r="AY24" s="639"/>
      <c r="AZ24" s="639"/>
      <c r="BA24" s="639"/>
      <c r="BB24" s="639"/>
      <c r="BC24" s="639"/>
      <c r="BD24" s="639"/>
      <c r="BE24" s="639"/>
      <c r="BF24" s="640"/>
      <c r="BG24" s="623" t="s">
        <v>244</v>
      </c>
      <c r="BH24" s="624"/>
      <c r="BI24" s="624"/>
      <c r="BJ24" s="624"/>
      <c r="BK24" s="624"/>
      <c r="BL24" s="624"/>
      <c r="BM24" s="624"/>
      <c r="BN24" s="625"/>
      <c r="BO24" s="626" t="s">
        <v>244</v>
      </c>
      <c r="BP24" s="626"/>
      <c r="BQ24" s="626"/>
      <c r="BR24" s="626"/>
      <c r="BS24" s="627" t="s">
        <v>244</v>
      </c>
      <c r="BT24" s="627"/>
      <c r="BU24" s="627"/>
      <c r="BV24" s="627"/>
      <c r="BW24" s="627"/>
      <c r="BX24" s="627"/>
      <c r="BY24" s="627"/>
      <c r="BZ24" s="627"/>
      <c r="CA24" s="627"/>
      <c r="CB24" s="631"/>
      <c r="CD24" s="609" t="s">
        <v>302</v>
      </c>
      <c r="CE24" s="610"/>
      <c r="CF24" s="610"/>
      <c r="CG24" s="610"/>
      <c r="CH24" s="610"/>
      <c r="CI24" s="610"/>
      <c r="CJ24" s="610"/>
      <c r="CK24" s="610"/>
      <c r="CL24" s="610"/>
      <c r="CM24" s="610"/>
      <c r="CN24" s="610"/>
      <c r="CO24" s="610"/>
      <c r="CP24" s="610"/>
      <c r="CQ24" s="611"/>
      <c r="CR24" s="612">
        <v>641081</v>
      </c>
      <c r="CS24" s="613"/>
      <c r="CT24" s="613"/>
      <c r="CU24" s="613"/>
      <c r="CV24" s="613"/>
      <c r="CW24" s="613"/>
      <c r="CX24" s="613"/>
      <c r="CY24" s="614"/>
      <c r="CZ24" s="617">
        <v>10.3</v>
      </c>
      <c r="DA24" s="618"/>
      <c r="DB24" s="618"/>
      <c r="DC24" s="634"/>
      <c r="DD24" s="653">
        <v>567834</v>
      </c>
      <c r="DE24" s="613"/>
      <c r="DF24" s="613"/>
      <c r="DG24" s="613"/>
      <c r="DH24" s="613"/>
      <c r="DI24" s="613"/>
      <c r="DJ24" s="613"/>
      <c r="DK24" s="614"/>
      <c r="DL24" s="653">
        <v>526150</v>
      </c>
      <c r="DM24" s="613"/>
      <c r="DN24" s="613"/>
      <c r="DO24" s="613"/>
      <c r="DP24" s="613"/>
      <c r="DQ24" s="613"/>
      <c r="DR24" s="613"/>
      <c r="DS24" s="613"/>
      <c r="DT24" s="613"/>
      <c r="DU24" s="613"/>
      <c r="DV24" s="614"/>
      <c r="DW24" s="617">
        <v>49.5</v>
      </c>
      <c r="DX24" s="618"/>
      <c r="DY24" s="618"/>
      <c r="DZ24" s="618"/>
      <c r="EA24" s="618"/>
      <c r="EB24" s="618"/>
      <c r="EC24" s="619"/>
    </row>
    <row r="25" spans="2:133" ht="11.25" customHeight="1" x14ac:dyDescent="0.15">
      <c r="B25" s="620" t="s">
        <v>303</v>
      </c>
      <c r="C25" s="621"/>
      <c r="D25" s="621"/>
      <c r="E25" s="621"/>
      <c r="F25" s="621"/>
      <c r="G25" s="621"/>
      <c r="H25" s="621"/>
      <c r="I25" s="621"/>
      <c r="J25" s="621"/>
      <c r="K25" s="621"/>
      <c r="L25" s="621"/>
      <c r="M25" s="621"/>
      <c r="N25" s="621"/>
      <c r="O25" s="621"/>
      <c r="P25" s="621"/>
      <c r="Q25" s="622"/>
      <c r="R25" s="623">
        <v>1784583</v>
      </c>
      <c r="S25" s="624"/>
      <c r="T25" s="624"/>
      <c r="U25" s="624"/>
      <c r="V25" s="624"/>
      <c r="W25" s="624"/>
      <c r="X25" s="624"/>
      <c r="Y25" s="625"/>
      <c r="Z25" s="626">
        <v>26.5</v>
      </c>
      <c r="AA25" s="626"/>
      <c r="AB25" s="626"/>
      <c r="AC25" s="626"/>
      <c r="AD25" s="627">
        <v>1060625</v>
      </c>
      <c r="AE25" s="627"/>
      <c r="AF25" s="627"/>
      <c r="AG25" s="627"/>
      <c r="AH25" s="627"/>
      <c r="AI25" s="627"/>
      <c r="AJ25" s="627"/>
      <c r="AK25" s="627"/>
      <c r="AL25" s="628">
        <v>99.7</v>
      </c>
      <c r="AM25" s="629"/>
      <c r="AN25" s="629"/>
      <c r="AO25" s="630"/>
      <c r="AP25" s="620" t="s">
        <v>304</v>
      </c>
      <c r="AQ25" s="639"/>
      <c r="AR25" s="639"/>
      <c r="AS25" s="639"/>
      <c r="AT25" s="639"/>
      <c r="AU25" s="639"/>
      <c r="AV25" s="639"/>
      <c r="AW25" s="639"/>
      <c r="AX25" s="639"/>
      <c r="AY25" s="639"/>
      <c r="AZ25" s="639"/>
      <c r="BA25" s="639"/>
      <c r="BB25" s="639"/>
      <c r="BC25" s="639"/>
      <c r="BD25" s="639"/>
      <c r="BE25" s="639"/>
      <c r="BF25" s="640"/>
      <c r="BG25" s="623" t="s">
        <v>270</v>
      </c>
      <c r="BH25" s="624"/>
      <c r="BI25" s="624"/>
      <c r="BJ25" s="624"/>
      <c r="BK25" s="624"/>
      <c r="BL25" s="624"/>
      <c r="BM25" s="624"/>
      <c r="BN25" s="625"/>
      <c r="BO25" s="626" t="s">
        <v>131</v>
      </c>
      <c r="BP25" s="626"/>
      <c r="BQ25" s="626"/>
      <c r="BR25" s="626"/>
      <c r="BS25" s="627" t="s">
        <v>244</v>
      </c>
      <c r="BT25" s="627"/>
      <c r="BU25" s="627"/>
      <c r="BV25" s="627"/>
      <c r="BW25" s="627"/>
      <c r="BX25" s="627"/>
      <c r="BY25" s="627"/>
      <c r="BZ25" s="627"/>
      <c r="CA25" s="627"/>
      <c r="CB25" s="631"/>
      <c r="CD25" s="620" t="s">
        <v>305</v>
      </c>
      <c r="CE25" s="621"/>
      <c r="CF25" s="621"/>
      <c r="CG25" s="621"/>
      <c r="CH25" s="621"/>
      <c r="CI25" s="621"/>
      <c r="CJ25" s="621"/>
      <c r="CK25" s="621"/>
      <c r="CL25" s="621"/>
      <c r="CM25" s="621"/>
      <c r="CN25" s="621"/>
      <c r="CO25" s="621"/>
      <c r="CP25" s="621"/>
      <c r="CQ25" s="622"/>
      <c r="CR25" s="623">
        <v>370649</v>
      </c>
      <c r="CS25" s="654"/>
      <c r="CT25" s="654"/>
      <c r="CU25" s="654"/>
      <c r="CV25" s="654"/>
      <c r="CW25" s="654"/>
      <c r="CX25" s="654"/>
      <c r="CY25" s="655"/>
      <c r="CZ25" s="628">
        <v>5.9</v>
      </c>
      <c r="DA25" s="656"/>
      <c r="DB25" s="656"/>
      <c r="DC25" s="658"/>
      <c r="DD25" s="632">
        <v>354509</v>
      </c>
      <c r="DE25" s="654"/>
      <c r="DF25" s="654"/>
      <c r="DG25" s="654"/>
      <c r="DH25" s="654"/>
      <c r="DI25" s="654"/>
      <c r="DJ25" s="654"/>
      <c r="DK25" s="655"/>
      <c r="DL25" s="632">
        <v>318582</v>
      </c>
      <c r="DM25" s="654"/>
      <c r="DN25" s="654"/>
      <c r="DO25" s="654"/>
      <c r="DP25" s="654"/>
      <c r="DQ25" s="654"/>
      <c r="DR25" s="654"/>
      <c r="DS25" s="654"/>
      <c r="DT25" s="654"/>
      <c r="DU25" s="654"/>
      <c r="DV25" s="655"/>
      <c r="DW25" s="628">
        <v>29.9</v>
      </c>
      <c r="DX25" s="656"/>
      <c r="DY25" s="656"/>
      <c r="DZ25" s="656"/>
      <c r="EA25" s="656"/>
      <c r="EB25" s="656"/>
      <c r="EC25" s="657"/>
    </row>
    <row r="26" spans="2:133" ht="11.25" customHeight="1" x14ac:dyDescent="0.15">
      <c r="B26" s="620" t="s">
        <v>306</v>
      </c>
      <c r="C26" s="621"/>
      <c r="D26" s="621"/>
      <c r="E26" s="621"/>
      <c r="F26" s="621"/>
      <c r="G26" s="621"/>
      <c r="H26" s="621"/>
      <c r="I26" s="621"/>
      <c r="J26" s="621"/>
      <c r="K26" s="621"/>
      <c r="L26" s="621"/>
      <c r="M26" s="621"/>
      <c r="N26" s="621"/>
      <c r="O26" s="621"/>
      <c r="P26" s="621"/>
      <c r="Q26" s="622"/>
      <c r="R26" s="623" t="s">
        <v>131</v>
      </c>
      <c r="S26" s="624"/>
      <c r="T26" s="624"/>
      <c r="U26" s="624"/>
      <c r="V26" s="624"/>
      <c r="W26" s="624"/>
      <c r="X26" s="624"/>
      <c r="Y26" s="625"/>
      <c r="Z26" s="626" t="s">
        <v>131</v>
      </c>
      <c r="AA26" s="626"/>
      <c r="AB26" s="626"/>
      <c r="AC26" s="626"/>
      <c r="AD26" s="627" t="s">
        <v>131</v>
      </c>
      <c r="AE26" s="627"/>
      <c r="AF26" s="627"/>
      <c r="AG26" s="627"/>
      <c r="AH26" s="627"/>
      <c r="AI26" s="627"/>
      <c r="AJ26" s="627"/>
      <c r="AK26" s="627"/>
      <c r="AL26" s="628" t="s">
        <v>244</v>
      </c>
      <c r="AM26" s="629"/>
      <c r="AN26" s="629"/>
      <c r="AO26" s="630"/>
      <c r="AP26" s="620" t="s">
        <v>307</v>
      </c>
      <c r="AQ26" s="639"/>
      <c r="AR26" s="639"/>
      <c r="AS26" s="639"/>
      <c r="AT26" s="639"/>
      <c r="AU26" s="639"/>
      <c r="AV26" s="639"/>
      <c r="AW26" s="639"/>
      <c r="AX26" s="639"/>
      <c r="AY26" s="639"/>
      <c r="AZ26" s="639"/>
      <c r="BA26" s="639"/>
      <c r="BB26" s="639"/>
      <c r="BC26" s="639"/>
      <c r="BD26" s="639"/>
      <c r="BE26" s="639"/>
      <c r="BF26" s="640"/>
      <c r="BG26" s="623" t="s">
        <v>131</v>
      </c>
      <c r="BH26" s="624"/>
      <c r="BI26" s="624"/>
      <c r="BJ26" s="624"/>
      <c r="BK26" s="624"/>
      <c r="BL26" s="624"/>
      <c r="BM26" s="624"/>
      <c r="BN26" s="625"/>
      <c r="BO26" s="626" t="s">
        <v>244</v>
      </c>
      <c r="BP26" s="626"/>
      <c r="BQ26" s="626"/>
      <c r="BR26" s="626"/>
      <c r="BS26" s="627" t="s">
        <v>131</v>
      </c>
      <c r="BT26" s="627"/>
      <c r="BU26" s="627"/>
      <c r="BV26" s="627"/>
      <c r="BW26" s="627"/>
      <c r="BX26" s="627"/>
      <c r="BY26" s="627"/>
      <c r="BZ26" s="627"/>
      <c r="CA26" s="627"/>
      <c r="CB26" s="631"/>
      <c r="CD26" s="620" t="s">
        <v>308</v>
      </c>
      <c r="CE26" s="621"/>
      <c r="CF26" s="621"/>
      <c r="CG26" s="621"/>
      <c r="CH26" s="621"/>
      <c r="CI26" s="621"/>
      <c r="CJ26" s="621"/>
      <c r="CK26" s="621"/>
      <c r="CL26" s="621"/>
      <c r="CM26" s="621"/>
      <c r="CN26" s="621"/>
      <c r="CO26" s="621"/>
      <c r="CP26" s="621"/>
      <c r="CQ26" s="622"/>
      <c r="CR26" s="623">
        <v>216916</v>
      </c>
      <c r="CS26" s="624"/>
      <c r="CT26" s="624"/>
      <c r="CU26" s="624"/>
      <c r="CV26" s="624"/>
      <c r="CW26" s="624"/>
      <c r="CX26" s="624"/>
      <c r="CY26" s="625"/>
      <c r="CZ26" s="628">
        <v>3.5</v>
      </c>
      <c r="DA26" s="656"/>
      <c r="DB26" s="656"/>
      <c r="DC26" s="658"/>
      <c r="DD26" s="632">
        <v>208241</v>
      </c>
      <c r="DE26" s="624"/>
      <c r="DF26" s="624"/>
      <c r="DG26" s="624"/>
      <c r="DH26" s="624"/>
      <c r="DI26" s="624"/>
      <c r="DJ26" s="624"/>
      <c r="DK26" s="625"/>
      <c r="DL26" s="632" t="s">
        <v>131</v>
      </c>
      <c r="DM26" s="624"/>
      <c r="DN26" s="624"/>
      <c r="DO26" s="624"/>
      <c r="DP26" s="624"/>
      <c r="DQ26" s="624"/>
      <c r="DR26" s="624"/>
      <c r="DS26" s="624"/>
      <c r="DT26" s="624"/>
      <c r="DU26" s="624"/>
      <c r="DV26" s="625"/>
      <c r="DW26" s="628" t="s">
        <v>270</v>
      </c>
      <c r="DX26" s="656"/>
      <c r="DY26" s="656"/>
      <c r="DZ26" s="656"/>
      <c r="EA26" s="656"/>
      <c r="EB26" s="656"/>
      <c r="EC26" s="657"/>
    </row>
    <row r="27" spans="2:133" ht="11.25" customHeight="1" x14ac:dyDescent="0.15">
      <c r="B27" s="620" t="s">
        <v>309</v>
      </c>
      <c r="C27" s="621"/>
      <c r="D27" s="621"/>
      <c r="E27" s="621"/>
      <c r="F27" s="621"/>
      <c r="G27" s="621"/>
      <c r="H27" s="621"/>
      <c r="I27" s="621"/>
      <c r="J27" s="621"/>
      <c r="K27" s="621"/>
      <c r="L27" s="621"/>
      <c r="M27" s="621"/>
      <c r="N27" s="621"/>
      <c r="O27" s="621"/>
      <c r="P27" s="621"/>
      <c r="Q27" s="622"/>
      <c r="R27" s="623">
        <v>6594</v>
      </c>
      <c r="S27" s="624"/>
      <c r="T27" s="624"/>
      <c r="U27" s="624"/>
      <c r="V27" s="624"/>
      <c r="W27" s="624"/>
      <c r="X27" s="624"/>
      <c r="Y27" s="625"/>
      <c r="Z27" s="626">
        <v>0.1</v>
      </c>
      <c r="AA27" s="626"/>
      <c r="AB27" s="626"/>
      <c r="AC27" s="626"/>
      <c r="AD27" s="627" t="s">
        <v>244</v>
      </c>
      <c r="AE27" s="627"/>
      <c r="AF27" s="627"/>
      <c r="AG27" s="627"/>
      <c r="AH27" s="627"/>
      <c r="AI27" s="627"/>
      <c r="AJ27" s="627"/>
      <c r="AK27" s="627"/>
      <c r="AL27" s="628" t="s">
        <v>244</v>
      </c>
      <c r="AM27" s="629"/>
      <c r="AN27" s="629"/>
      <c r="AO27" s="630"/>
      <c r="AP27" s="620" t="s">
        <v>310</v>
      </c>
      <c r="AQ27" s="621"/>
      <c r="AR27" s="621"/>
      <c r="AS27" s="621"/>
      <c r="AT27" s="621"/>
      <c r="AU27" s="621"/>
      <c r="AV27" s="621"/>
      <c r="AW27" s="621"/>
      <c r="AX27" s="621"/>
      <c r="AY27" s="621"/>
      <c r="AZ27" s="621"/>
      <c r="BA27" s="621"/>
      <c r="BB27" s="621"/>
      <c r="BC27" s="621"/>
      <c r="BD27" s="621"/>
      <c r="BE27" s="621"/>
      <c r="BF27" s="622"/>
      <c r="BG27" s="623">
        <v>127257</v>
      </c>
      <c r="BH27" s="624"/>
      <c r="BI27" s="624"/>
      <c r="BJ27" s="624"/>
      <c r="BK27" s="624"/>
      <c r="BL27" s="624"/>
      <c r="BM27" s="624"/>
      <c r="BN27" s="625"/>
      <c r="BO27" s="626">
        <v>100</v>
      </c>
      <c r="BP27" s="626"/>
      <c r="BQ27" s="626"/>
      <c r="BR27" s="626"/>
      <c r="BS27" s="627" t="s">
        <v>244</v>
      </c>
      <c r="BT27" s="627"/>
      <c r="BU27" s="627"/>
      <c r="BV27" s="627"/>
      <c r="BW27" s="627"/>
      <c r="BX27" s="627"/>
      <c r="BY27" s="627"/>
      <c r="BZ27" s="627"/>
      <c r="CA27" s="627"/>
      <c r="CB27" s="631"/>
      <c r="CD27" s="620" t="s">
        <v>311</v>
      </c>
      <c r="CE27" s="621"/>
      <c r="CF27" s="621"/>
      <c r="CG27" s="621"/>
      <c r="CH27" s="621"/>
      <c r="CI27" s="621"/>
      <c r="CJ27" s="621"/>
      <c r="CK27" s="621"/>
      <c r="CL27" s="621"/>
      <c r="CM27" s="621"/>
      <c r="CN27" s="621"/>
      <c r="CO27" s="621"/>
      <c r="CP27" s="621"/>
      <c r="CQ27" s="622"/>
      <c r="CR27" s="623">
        <v>82540</v>
      </c>
      <c r="CS27" s="654"/>
      <c r="CT27" s="654"/>
      <c r="CU27" s="654"/>
      <c r="CV27" s="654"/>
      <c r="CW27" s="654"/>
      <c r="CX27" s="654"/>
      <c r="CY27" s="655"/>
      <c r="CZ27" s="628">
        <v>1.3</v>
      </c>
      <c r="DA27" s="656"/>
      <c r="DB27" s="656"/>
      <c r="DC27" s="658"/>
      <c r="DD27" s="632">
        <v>25433</v>
      </c>
      <c r="DE27" s="654"/>
      <c r="DF27" s="654"/>
      <c r="DG27" s="654"/>
      <c r="DH27" s="654"/>
      <c r="DI27" s="654"/>
      <c r="DJ27" s="654"/>
      <c r="DK27" s="655"/>
      <c r="DL27" s="632">
        <v>19676</v>
      </c>
      <c r="DM27" s="654"/>
      <c r="DN27" s="654"/>
      <c r="DO27" s="654"/>
      <c r="DP27" s="654"/>
      <c r="DQ27" s="654"/>
      <c r="DR27" s="654"/>
      <c r="DS27" s="654"/>
      <c r="DT27" s="654"/>
      <c r="DU27" s="654"/>
      <c r="DV27" s="655"/>
      <c r="DW27" s="628">
        <v>1.8</v>
      </c>
      <c r="DX27" s="656"/>
      <c r="DY27" s="656"/>
      <c r="DZ27" s="656"/>
      <c r="EA27" s="656"/>
      <c r="EB27" s="656"/>
      <c r="EC27" s="657"/>
    </row>
    <row r="28" spans="2:133" ht="11.25" customHeight="1" x14ac:dyDescent="0.15">
      <c r="B28" s="620" t="s">
        <v>312</v>
      </c>
      <c r="C28" s="621"/>
      <c r="D28" s="621"/>
      <c r="E28" s="621"/>
      <c r="F28" s="621"/>
      <c r="G28" s="621"/>
      <c r="H28" s="621"/>
      <c r="I28" s="621"/>
      <c r="J28" s="621"/>
      <c r="K28" s="621"/>
      <c r="L28" s="621"/>
      <c r="M28" s="621"/>
      <c r="N28" s="621"/>
      <c r="O28" s="621"/>
      <c r="P28" s="621"/>
      <c r="Q28" s="622"/>
      <c r="R28" s="623">
        <v>44668</v>
      </c>
      <c r="S28" s="624"/>
      <c r="T28" s="624"/>
      <c r="U28" s="624"/>
      <c r="V28" s="624"/>
      <c r="W28" s="624"/>
      <c r="X28" s="624"/>
      <c r="Y28" s="625"/>
      <c r="Z28" s="626">
        <v>0.7</v>
      </c>
      <c r="AA28" s="626"/>
      <c r="AB28" s="626"/>
      <c r="AC28" s="626"/>
      <c r="AD28" s="627" t="s">
        <v>131</v>
      </c>
      <c r="AE28" s="627"/>
      <c r="AF28" s="627"/>
      <c r="AG28" s="627"/>
      <c r="AH28" s="627"/>
      <c r="AI28" s="627"/>
      <c r="AJ28" s="627"/>
      <c r="AK28" s="627"/>
      <c r="AL28" s="628" t="s">
        <v>131</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313</v>
      </c>
      <c r="CE28" s="621"/>
      <c r="CF28" s="621"/>
      <c r="CG28" s="621"/>
      <c r="CH28" s="621"/>
      <c r="CI28" s="621"/>
      <c r="CJ28" s="621"/>
      <c r="CK28" s="621"/>
      <c r="CL28" s="621"/>
      <c r="CM28" s="621"/>
      <c r="CN28" s="621"/>
      <c r="CO28" s="621"/>
      <c r="CP28" s="621"/>
      <c r="CQ28" s="622"/>
      <c r="CR28" s="623">
        <v>187892</v>
      </c>
      <c r="CS28" s="624"/>
      <c r="CT28" s="624"/>
      <c r="CU28" s="624"/>
      <c r="CV28" s="624"/>
      <c r="CW28" s="624"/>
      <c r="CX28" s="624"/>
      <c r="CY28" s="625"/>
      <c r="CZ28" s="628">
        <v>3</v>
      </c>
      <c r="DA28" s="656"/>
      <c r="DB28" s="656"/>
      <c r="DC28" s="658"/>
      <c r="DD28" s="632">
        <v>187892</v>
      </c>
      <c r="DE28" s="624"/>
      <c r="DF28" s="624"/>
      <c r="DG28" s="624"/>
      <c r="DH28" s="624"/>
      <c r="DI28" s="624"/>
      <c r="DJ28" s="624"/>
      <c r="DK28" s="625"/>
      <c r="DL28" s="632">
        <v>187892</v>
      </c>
      <c r="DM28" s="624"/>
      <c r="DN28" s="624"/>
      <c r="DO28" s="624"/>
      <c r="DP28" s="624"/>
      <c r="DQ28" s="624"/>
      <c r="DR28" s="624"/>
      <c r="DS28" s="624"/>
      <c r="DT28" s="624"/>
      <c r="DU28" s="624"/>
      <c r="DV28" s="625"/>
      <c r="DW28" s="628">
        <v>17.7</v>
      </c>
      <c r="DX28" s="656"/>
      <c r="DY28" s="656"/>
      <c r="DZ28" s="656"/>
      <c r="EA28" s="656"/>
      <c r="EB28" s="656"/>
      <c r="EC28" s="657"/>
    </row>
    <row r="29" spans="2:133" ht="11.25" customHeight="1" x14ac:dyDescent="0.15">
      <c r="B29" s="620" t="s">
        <v>314</v>
      </c>
      <c r="C29" s="621"/>
      <c r="D29" s="621"/>
      <c r="E29" s="621"/>
      <c r="F29" s="621"/>
      <c r="G29" s="621"/>
      <c r="H29" s="621"/>
      <c r="I29" s="621"/>
      <c r="J29" s="621"/>
      <c r="K29" s="621"/>
      <c r="L29" s="621"/>
      <c r="M29" s="621"/>
      <c r="N29" s="621"/>
      <c r="O29" s="621"/>
      <c r="P29" s="621"/>
      <c r="Q29" s="622"/>
      <c r="R29" s="623">
        <v>880</v>
      </c>
      <c r="S29" s="624"/>
      <c r="T29" s="624"/>
      <c r="U29" s="624"/>
      <c r="V29" s="624"/>
      <c r="W29" s="624"/>
      <c r="X29" s="624"/>
      <c r="Y29" s="625"/>
      <c r="Z29" s="626">
        <v>0</v>
      </c>
      <c r="AA29" s="626"/>
      <c r="AB29" s="626"/>
      <c r="AC29" s="626"/>
      <c r="AD29" s="627" t="s">
        <v>131</v>
      </c>
      <c r="AE29" s="627"/>
      <c r="AF29" s="627"/>
      <c r="AG29" s="627"/>
      <c r="AH29" s="627"/>
      <c r="AI29" s="627"/>
      <c r="AJ29" s="627"/>
      <c r="AK29" s="627"/>
      <c r="AL29" s="628" t="s">
        <v>131</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315</v>
      </c>
      <c r="CE29" s="662"/>
      <c r="CF29" s="620" t="s">
        <v>71</v>
      </c>
      <c r="CG29" s="621"/>
      <c r="CH29" s="621"/>
      <c r="CI29" s="621"/>
      <c r="CJ29" s="621"/>
      <c r="CK29" s="621"/>
      <c r="CL29" s="621"/>
      <c r="CM29" s="621"/>
      <c r="CN29" s="621"/>
      <c r="CO29" s="621"/>
      <c r="CP29" s="621"/>
      <c r="CQ29" s="622"/>
      <c r="CR29" s="623">
        <v>187892</v>
      </c>
      <c r="CS29" s="654"/>
      <c r="CT29" s="654"/>
      <c r="CU29" s="654"/>
      <c r="CV29" s="654"/>
      <c r="CW29" s="654"/>
      <c r="CX29" s="654"/>
      <c r="CY29" s="655"/>
      <c r="CZ29" s="628">
        <v>3</v>
      </c>
      <c r="DA29" s="656"/>
      <c r="DB29" s="656"/>
      <c r="DC29" s="658"/>
      <c r="DD29" s="632">
        <v>187892</v>
      </c>
      <c r="DE29" s="654"/>
      <c r="DF29" s="654"/>
      <c r="DG29" s="654"/>
      <c r="DH29" s="654"/>
      <c r="DI29" s="654"/>
      <c r="DJ29" s="654"/>
      <c r="DK29" s="655"/>
      <c r="DL29" s="632">
        <v>187892</v>
      </c>
      <c r="DM29" s="654"/>
      <c r="DN29" s="654"/>
      <c r="DO29" s="654"/>
      <c r="DP29" s="654"/>
      <c r="DQ29" s="654"/>
      <c r="DR29" s="654"/>
      <c r="DS29" s="654"/>
      <c r="DT29" s="654"/>
      <c r="DU29" s="654"/>
      <c r="DV29" s="655"/>
      <c r="DW29" s="628">
        <v>17.7</v>
      </c>
      <c r="DX29" s="656"/>
      <c r="DY29" s="656"/>
      <c r="DZ29" s="656"/>
      <c r="EA29" s="656"/>
      <c r="EB29" s="656"/>
      <c r="EC29" s="657"/>
    </row>
    <row r="30" spans="2:133" ht="11.25" customHeight="1" x14ac:dyDescent="0.15">
      <c r="B30" s="620" t="s">
        <v>316</v>
      </c>
      <c r="C30" s="621"/>
      <c r="D30" s="621"/>
      <c r="E30" s="621"/>
      <c r="F30" s="621"/>
      <c r="G30" s="621"/>
      <c r="H30" s="621"/>
      <c r="I30" s="621"/>
      <c r="J30" s="621"/>
      <c r="K30" s="621"/>
      <c r="L30" s="621"/>
      <c r="M30" s="621"/>
      <c r="N30" s="621"/>
      <c r="O30" s="621"/>
      <c r="P30" s="621"/>
      <c r="Q30" s="622"/>
      <c r="R30" s="623">
        <v>789628</v>
      </c>
      <c r="S30" s="624"/>
      <c r="T30" s="624"/>
      <c r="U30" s="624"/>
      <c r="V30" s="624"/>
      <c r="W30" s="624"/>
      <c r="X30" s="624"/>
      <c r="Y30" s="625"/>
      <c r="Z30" s="626">
        <v>11.7</v>
      </c>
      <c r="AA30" s="626"/>
      <c r="AB30" s="626"/>
      <c r="AC30" s="626"/>
      <c r="AD30" s="627" t="s">
        <v>244</v>
      </c>
      <c r="AE30" s="627"/>
      <c r="AF30" s="627"/>
      <c r="AG30" s="627"/>
      <c r="AH30" s="627"/>
      <c r="AI30" s="627"/>
      <c r="AJ30" s="627"/>
      <c r="AK30" s="627"/>
      <c r="AL30" s="628" t="s">
        <v>244</v>
      </c>
      <c r="AM30" s="629"/>
      <c r="AN30" s="629"/>
      <c r="AO30" s="630"/>
      <c r="AP30" s="605" t="s">
        <v>232</v>
      </c>
      <c r="AQ30" s="606"/>
      <c r="AR30" s="606"/>
      <c r="AS30" s="606"/>
      <c r="AT30" s="606"/>
      <c r="AU30" s="606"/>
      <c r="AV30" s="606"/>
      <c r="AW30" s="606"/>
      <c r="AX30" s="606"/>
      <c r="AY30" s="606"/>
      <c r="AZ30" s="606"/>
      <c r="BA30" s="606"/>
      <c r="BB30" s="606"/>
      <c r="BC30" s="606"/>
      <c r="BD30" s="606"/>
      <c r="BE30" s="606"/>
      <c r="BF30" s="607"/>
      <c r="BG30" s="605" t="s">
        <v>317</v>
      </c>
      <c r="BH30" s="659"/>
      <c r="BI30" s="659"/>
      <c r="BJ30" s="659"/>
      <c r="BK30" s="659"/>
      <c r="BL30" s="659"/>
      <c r="BM30" s="659"/>
      <c r="BN30" s="659"/>
      <c r="BO30" s="659"/>
      <c r="BP30" s="659"/>
      <c r="BQ30" s="660"/>
      <c r="BR30" s="605" t="s">
        <v>318</v>
      </c>
      <c r="BS30" s="659"/>
      <c r="BT30" s="659"/>
      <c r="BU30" s="659"/>
      <c r="BV30" s="659"/>
      <c r="BW30" s="659"/>
      <c r="BX30" s="659"/>
      <c r="BY30" s="659"/>
      <c r="BZ30" s="659"/>
      <c r="CA30" s="659"/>
      <c r="CB30" s="660"/>
      <c r="CD30" s="663"/>
      <c r="CE30" s="664"/>
      <c r="CF30" s="620" t="s">
        <v>319</v>
      </c>
      <c r="CG30" s="621"/>
      <c r="CH30" s="621"/>
      <c r="CI30" s="621"/>
      <c r="CJ30" s="621"/>
      <c r="CK30" s="621"/>
      <c r="CL30" s="621"/>
      <c r="CM30" s="621"/>
      <c r="CN30" s="621"/>
      <c r="CO30" s="621"/>
      <c r="CP30" s="621"/>
      <c r="CQ30" s="622"/>
      <c r="CR30" s="623">
        <v>184827</v>
      </c>
      <c r="CS30" s="624"/>
      <c r="CT30" s="624"/>
      <c r="CU30" s="624"/>
      <c r="CV30" s="624"/>
      <c r="CW30" s="624"/>
      <c r="CX30" s="624"/>
      <c r="CY30" s="625"/>
      <c r="CZ30" s="628">
        <v>3</v>
      </c>
      <c r="DA30" s="656"/>
      <c r="DB30" s="656"/>
      <c r="DC30" s="658"/>
      <c r="DD30" s="632">
        <v>184827</v>
      </c>
      <c r="DE30" s="624"/>
      <c r="DF30" s="624"/>
      <c r="DG30" s="624"/>
      <c r="DH30" s="624"/>
      <c r="DI30" s="624"/>
      <c r="DJ30" s="624"/>
      <c r="DK30" s="625"/>
      <c r="DL30" s="632">
        <v>184827</v>
      </c>
      <c r="DM30" s="624"/>
      <c r="DN30" s="624"/>
      <c r="DO30" s="624"/>
      <c r="DP30" s="624"/>
      <c r="DQ30" s="624"/>
      <c r="DR30" s="624"/>
      <c r="DS30" s="624"/>
      <c r="DT30" s="624"/>
      <c r="DU30" s="624"/>
      <c r="DV30" s="625"/>
      <c r="DW30" s="628">
        <v>17.399999999999999</v>
      </c>
      <c r="DX30" s="656"/>
      <c r="DY30" s="656"/>
      <c r="DZ30" s="656"/>
      <c r="EA30" s="656"/>
      <c r="EB30" s="656"/>
      <c r="EC30" s="657"/>
    </row>
    <row r="31" spans="2:133" ht="11.25" customHeight="1" x14ac:dyDescent="0.15">
      <c r="B31" s="636" t="s">
        <v>320</v>
      </c>
      <c r="C31" s="637"/>
      <c r="D31" s="637"/>
      <c r="E31" s="637"/>
      <c r="F31" s="637"/>
      <c r="G31" s="637"/>
      <c r="H31" s="637"/>
      <c r="I31" s="637"/>
      <c r="J31" s="637"/>
      <c r="K31" s="637"/>
      <c r="L31" s="637"/>
      <c r="M31" s="637"/>
      <c r="N31" s="637"/>
      <c r="O31" s="637"/>
      <c r="P31" s="637"/>
      <c r="Q31" s="638"/>
      <c r="R31" s="623" t="s">
        <v>244</v>
      </c>
      <c r="S31" s="624"/>
      <c r="T31" s="624"/>
      <c r="U31" s="624"/>
      <c r="V31" s="624"/>
      <c r="W31" s="624"/>
      <c r="X31" s="624"/>
      <c r="Y31" s="625"/>
      <c r="Z31" s="626" t="s">
        <v>131</v>
      </c>
      <c r="AA31" s="626"/>
      <c r="AB31" s="626"/>
      <c r="AC31" s="626"/>
      <c r="AD31" s="627" t="s">
        <v>244</v>
      </c>
      <c r="AE31" s="627"/>
      <c r="AF31" s="627"/>
      <c r="AG31" s="627"/>
      <c r="AH31" s="627"/>
      <c r="AI31" s="627"/>
      <c r="AJ31" s="627"/>
      <c r="AK31" s="627"/>
      <c r="AL31" s="628" t="s">
        <v>244</v>
      </c>
      <c r="AM31" s="629"/>
      <c r="AN31" s="629"/>
      <c r="AO31" s="630"/>
      <c r="AP31" s="667" t="s">
        <v>321</v>
      </c>
      <c r="AQ31" s="668"/>
      <c r="AR31" s="668"/>
      <c r="AS31" s="668"/>
      <c r="AT31" s="673" t="s">
        <v>322</v>
      </c>
      <c r="AU31" s="218"/>
      <c r="AV31" s="218"/>
      <c r="AW31" s="218"/>
      <c r="AX31" s="609" t="s">
        <v>195</v>
      </c>
      <c r="AY31" s="610"/>
      <c r="AZ31" s="610"/>
      <c r="BA31" s="610"/>
      <c r="BB31" s="610"/>
      <c r="BC31" s="610"/>
      <c r="BD31" s="610"/>
      <c r="BE31" s="610"/>
      <c r="BF31" s="611"/>
      <c r="BG31" s="676">
        <v>99.9</v>
      </c>
      <c r="BH31" s="677"/>
      <c r="BI31" s="677"/>
      <c r="BJ31" s="677"/>
      <c r="BK31" s="677"/>
      <c r="BL31" s="677"/>
      <c r="BM31" s="618">
        <v>99.9</v>
      </c>
      <c r="BN31" s="677"/>
      <c r="BO31" s="677"/>
      <c r="BP31" s="677"/>
      <c r="BQ31" s="678"/>
      <c r="BR31" s="676">
        <v>99.9</v>
      </c>
      <c r="BS31" s="677"/>
      <c r="BT31" s="677"/>
      <c r="BU31" s="677"/>
      <c r="BV31" s="677"/>
      <c r="BW31" s="677"/>
      <c r="BX31" s="618">
        <v>99.9</v>
      </c>
      <c r="BY31" s="677"/>
      <c r="BZ31" s="677"/>
      <c r="CA31" s="677"/>
      <c r="CB31" s="678"/>
      <c r="CD31" s="663"/>
      <c r="CE31" s="664"/>
      <c r="CF31" s="620" t="s">
        <v>323</v>
      </c>
      <c r="CG31" s="621"/>
      <c r="CH31" s="621"/>
      <c r="CI31" s="621"/>
      <c r="CJ31" s="621"/>
      <c r="CK31" s="621"/>
      <c r="CL31" s="621"/>
      <c r="CM31" s="621"/>
      <c r="CN31" s="621"/>
      <c r="CO31" s="621"/>
      <c r="CP31" s="621"/>
      <c r="CQ31" s="622"/>
      <c r="CR31" s="623">
        <v>3065</v>
      </c>
      <c r="CS31" s="654"/>
      <c r="CT31" s="654"/>
      <c r="CU31" s="654"/>
      <c r="CV31" s="654"/>
      <c r="CW31" s="654"/>
      <c r="CX31" s="654"/>
      <c r="CY31" s="655"/>
      <c r="CZ31" s="628">
        <v>0</v>
      </c>
      <c r="DA31" s="656"/>
      <c r="DB31" s="656"/>
      <c r="DC31" s="658"/>
      <c r="DD31" s="632">
        <v>3065</v>
      </c>
      <c r="DE31" s="654"/>
      <c r="DF31" s="654"/>
      <c r="DG31" s="654"/>
      <c r="DH31" s="654"/>
      <c r="DI31" s="654"/>
      <c r="DJ31" s="654"/>
      <c r="DK31" s="655"/>
      <c r="DL31" s="632">
        <v>3065</v>
      </c>
      <c r="DM31" s="654"/>
      <c r="DN31" s="654"/>
      <c r="DO31" s="654"/>
      <c r="DP31" s="654"/>
      <c r="DQ31" s="654"/>
      <c r="DR31" s="654"/>
      <c r="DS31" s="654"/>
      <c r="DT31" s="654"/>
      <c r="DU31" s="654"/>
      <c r="DV31" s="655"/>
      <c r="DW31" s="628">
        <v>0.3</v>
      </c>
      <c r="DX31" s="656"/>
      <c r="DY31" s="656"/>
      <c r="DZ31" s="656"/>
      <c r="EA31" s="656"/>
      <c r="EB31" s="656"/>
      <c r="EC31" s="657"/>
    </row>
    <row r="32" spans="2:133" ht="11.25" customHeight="1" x14ac:dyDescent="0.15">
      <c r="B32" s="620" t="s">
        <v>324</v>
      </c>
      <c r="C32" s="621"/>
      <c r="D32" s="621"/>
      <c r="E32" s="621"/>
      <c r="F32" s="621"/>
      <c r="G32" s="621"/>
      <c r="H32" s="621"/>
      <c r="I32" s="621"/>
      <c r="J32" s="621"/>
      <c r="K32" s="621"/>
      <c r="L32" s="621"/>
      <c r="M32" s="621"/>
      <c r="N32" s="621"/>
      <c r="O32" s="621"/>
      <c r="P32" s="621"/>
      <c r="Q32" s="622"/>
      <c r="R32" s="623">
        <v>2142376</v>
      </c>
      <c r="S32" s="624"/>
      <c r="T32" s="624"/>
      <c r="U32" s="624"/>
      <c r="V32" s="624"/>
      <c r="W32" s="624"/>
      <c r="X32" s="624"/>
      <c r="Y32" s="625"/>
      <c r="Z32" s="626">
        <v>31.8</v>
      </c>
      <c r="AA32" s="626"/>
      <c r="AB32" s="626"/>
      <c r="AC32" s="626"/>
      <c r="AD32" s="627" t="s">
        <v>131</v>
      </c>
      <c r="AE32" s="627"/>
      <c r="AF32" s="627"/>
      <c r="AG32" s="627"/>
      <c r="AH32" s="627"/>
      <c r="AI32" s="627"/>
      <c r="AJ32" s="627"/>
      <c r="AK32" s="627"/>
      <c r="AL32" s="628" t="s">
        <v>131</v>
      </c>
      <c r="AM32" s="629"/>
      <c r="AN32" s="629"/>
      <c r="AO32" s="630"/>
      <c r="AP32" s="669"/>
      <c r="AQ32" s="670"/>
      <c r="AR32" s="670"/>
      <c r="AS32" s="670"/>
      <c r="AT32" s="674"/>
      <c r="AU32" s="214" t="s">
        <v>325</v>
      </c>
      <c r="AX32" s="620" t="s">
        <v>326</v>
      </c>
      <c r="AY32" s="621"/>
      <c r="AZ32" s="621"/>
      <c r="BA32" s="621"/>
      <c r="BB32" s="621"/>
      <c r="BC32" s="621"/>
      <c r="BD32" s="621"/>
      <c r="BE32" s="621"/>
      <c r="BF32" s="622"/>
      <c r="BG32" s="679">
        <v>99.8</v>
      </c>
      <c r="BH32" s="654"/>
      <c r="BI32" s="654"/>
      <c r="BJ32" s="654"/>
      <c r="BK32" s="654"/>
      <c r="BL32" s="654"/>
      <c r="BM32" s="629">
        <v>99.8</v>
      </c>
      <c r="BN32" s="654"/>
      <c r="BO32" s="654"/>
      <c r="BP32" s="654"/>
      <c r="BQ32" s="680"/>
      <c r="BR32" s="679">
        <v>99.9</v>
      </c>
      <c r="BS32" s="654"/>
      <c r="BT32" s="654"/>
      <c r="BU32" s="654"/>
      <c r="BV32" s="654"/>
      <c r="BW32" s="654"/>
      <c r="BX32" s="629">
        <v>99.9</v>
      </c>
      <c r="BY32" s="654"/>
      <c r="BZ32" s="654"/>
      <c r="CA32" s="654"/>
      <c r="CB32" s="680"/>
      <c r="CD32" s="665"/>
      <c r="CE32" s="666"/>
      <c r="CF32" s="620" t="s">
        <v>327</v>
      </c>
      <c r="CG32" s="621"/>
      <c r="CH32" s="621"/>
      <c r="CI32" s="621"/>
      <c r="CJ32" s="621"/>
      <c r="CK32" s="621"/>
      <c r="CL32" s="621"/>
      <c r="CM32" s="621"/>
      <c r="CN32" s="621"/>
      <c r="CO32" s="621"/>
      <c r="CP32" s="621"/>
      <c r="CQ32" s="622"/>
      <c r="CR32" s="623" t="s">
        <v>131</v>
      </c>
      <c r="CS32" s="624"/>
      <c r="CT32" s="624"/>
      <c r="CU32" s="624"/>
      <c r="CV32" s="624"/>
      <c r="CW32" s="624"/>
      <c r="CX32" s="624"/>
      <c r="CY32" s="625"/>
      <c r="CZ32" s="628" t="s">
        <v>131</v>
      </c>
      <c r="DA32" s="656"/>
      <c r="DB32" s="656"/>
      <c r="DC32" s="658"/>
      <c r="DD32" s="632" t="s">
        <v>244</v>
      </c>
      <c r="DE32" s="624"/>
      <c r="DF32" s="624"/>
      <c r="DG32" s="624"/>
      <c r="DH32" s="624"/>
      <c r="DI32" s="624"/>
      <c r="DJ32" s="624"/>
      <c r="DK32" s="625"/>
      <c r="DL32" s="632" t="s">
        <v>131</v>
      </c>
      <c r="DM32" s="624"/>
      <c r="DN32" s="624"/>
      <c r="DO32" s="624"/>
      <c r="DP32" s="624"/>
      <c r="DQ32" s="624"/>
      <c r="DR32" s="624"/>
      <c r="DS32" s="624"/>
      <c r="DT32" s="624"/>
      <c r="DU32" s="624"/>
      <c r="DV32" s="625"/>
      <c r="DW32" s="628" t="s">
        <v>244</v>
      </c>
      <c r="DX32" s="656"/>
      <c r="DY32" s="656"/>
      <c r="DZ32" s="656"/>
      <c r="EA32" s="656"/>
      <c r="EB32" s="656"/>
      <c r="EC32" s="657"/>
    </row>
    <row r="33" spans="2:133" ht="11.25" customHeight="1" x14ac:dyDescent="0.15">
      <c r="B33" s="620" t="s">
        <v>328</v>
      </c>
      <c r="C33" s="621"/>
      <c r="D33" s="621"/>
      <c r="E33" s="621"/>
      <c r="F33" s="621"/>
      <c r="G33" s="621"/>
      <c r="H33" s="621"/>
      <c r="I33" s="621"/>
      <c r="J33" s="621"/>
      <c r="K33" s="621"/>
      <c r="L33" s="621"/>
      <c r="M33" s="621"/>
      <c r="N33" s="621"/>
      <c r="O33" s="621"/>
      <c r="P33" s="621"/>
      <c r="Q33" s="622"/>
      <c r="R33" s="623">
        <v>9817</v>
      </c>
      <c r="S33" s="624"/>
      <c r="T33" s="624"/>
      <c r="U33" s="624"/>
      <c r="V33" s="624"/>
      <c r="W33" s="624"/>
      <c r="X33" s="624"/>
      <c r="Y33" s="625"/>
      <c r="Z33" s="626">
        <v>0.1</v>
      </c>
      <c r="AA33" s="626"/>
      <c r="AB33" s="626"/>
      <c r="AC33" s="626"/>
      <c r="AD33" s="627">
        <v>5</v>
      </c>
      <c r="AE33" s="627"/>
      <c r="AF33" s="627"/>
      <c r="AG33" s="627"/>
      <c r="AH33" s="627"/>
      <c r="AI33" s="627"/>
      <c r="AJ33" s="627"/>
      <c r="AK33" s="627"/>
      <c r="AL33" s="628">
        <v>0</v>
      </c>
      <c r="AM33" s="629"/>
      <c r="AN33" s="629"/>
      <c r="AO33" s="630"/>
      <c r="AP33" s="671"/>
      <c r="AQ33" s="672"/>
      <c r="AR33" s="672"/>
      <c r="AS33" s="672"/>
      <c r="AT33" s="675"/>
      <c r="AU33" s="219"/>
      <c r="AV33" s="219"/>
      <c r="AW33" s="219"/>
      <c r="AX33" s="644" t="s">
        <v>329</v>
      </c>
      <c r="AY33" s="645"/>
      <c r="AZ33" s="645"/>
      <c r="BA33" s="645"/>
      <c r="BB33" s="645"/>
      <c r="BC33" s="645"/>
      <c r="BD33" s="645"/>
      <c r="BE33" s="645"/>
      <c r="BF33" s="646"/>
      <c r="BG33" s="681">
        <v>100</v>
      </c>
      <c r="BH33" s="682"/>
      <c r="BI33" s="682"/>
      <c r="BJ33" s="682"/>
      <c r="BK33" s="682"/>
      <c r="BL33" s="682"/>
      <c r="BM33" s="683">
        <v>100</v>
      </c>
      <c r="BN33" s="682"/>
      <c r="BO33" s="682"/>
      <c r="BP33" s="682"/>
      <c r="BQ33" s="684"/>
      <c r="BR33" s="681">
        <v>100</v>
      </c>
      <c r="BS33" s="682"/>
      <c r="BT33" s="682"/>
      <c r="BU33" s="682"/>
      <c r="BV33" s="682"/>
      <c r="BW33" s="682"/>
      <c r="BX33" s="683">
        <v>100</v>
      </c>
      <c r="BY33" s="682"/>
      <c r="BZ33" s="682"/>
      <c r="CA33" s="682"/>
      <c r="CB33" s="684"/>
      <c r="CD33" s="620" t="s">
        <v>330</v>
      </c>
      <c r="CE33" s="621"/>
      <c r="CF33" s="621"/>
      <c r="CG33" s="621"/>
      <c r="CH33" s="621"/>
      <c r="CI33" s="621"/>
      <c r="CJ33" s="621"/>
      <c r="CK33" s="621"/>
      <c r="CL33" s="621"/>
      <c r="CM33" s="621"/>
      <c r="CN33" s="621"/>
      <c r="CO33" s="621"/>
      <c r="CP33" s="621"/>
      <c r="CQ33" s="622"/>
      <c r="CR33" s="623">
        <v>2583296</v>
      </c>
      <c r="CS33" s="654"/>
      <c r="CT33" s="654"/>
      <c r="CU33" s="654"/>
      <c r="CV33" s="654"/>
      <c r="CW33" s="654"/>
      <c r="CX33" s="654"/>
      <c r="CY33" s="655"/>
      <c r="CZ33" s="628">
        <v>41.4</v>
      </c>
      <c r="DA33" s="656"/>
      <c r="DB33" s="656"/>
      <c r="DC33" s="658"/>
      <c r="DD33" s="632">
        <v>913439</v>
      </c>
      <c r="DE33" s="654"/>
      <c r="DF33" s="654"/>
      <c r="DG33" s="654"/>
      <c r="DH33" s="654"/>
      <c r="DI33" s="654"/>
      <c r="DJ33" s="654"/>
      <c r="DK33" s="655"/>
      <c r="DL33" s="632">
        <v>427862</v>
      </c>
      <c r="DM33" s="654"/>
      <c r="DN33" s="654"/>
      <c r="DO33" s="654"/>
      <c r="DP33" s="654"/>
      <c r="DQ33" s="654"/>
      <c r="DR33" s="654"/>
      <c r="DS33" s="654"/>
      <c r="DT33" s="654"/>
      <c r="DU33" s="654"/>
      <c r="DV33" s="655"/>
      <c r="DW33" s="628">
        <v>40.200000000000003</v>
      </c>
      <c r="DX33" s="656"/>
      <c r="DY33" s="656"/>
      <c r="DZ33" s="656"/>
      <c r="EA33" s="656"/>
      <c r="EB33" s="656"/>
      <c r="EC33" s="657"/>
    </row>
    <row r="34" spans="2:133" ht="11.25" customHeight="1" x14ac:dyDescent="0.15">
      <c r="B34" s="620" t="s">
        <v>331</v>
      </c>
      <c r="C34" s="621"/>
      <c r="D34" s="621"/>
      <c r="E34" s="621"/>
      <c r="F34" s="621"/>
      <c r="G34" s="621"/>
      <c r="H34" s="621"/>
      <c r="I34" s="621"/>
      <c r="J34" s="621"/>
      <c r="K34" s="621"/>
      <c r="L34" s="621"/>
      <c r="M34" s="621"/>
      <c r="N34" s="621"/>
      <c r="O34" s="621"/>
      <c r="P34" s="621"/>
      <c r="Q34" s="622"/>
      <c r="R34" s="623">
        <v>46426</v>
      </c>
      <c r="S34" s="624"/>
      <c r="T34" s="624"/>
      <c r="U34" s="624"/>
      <c r="V34" s="624"/>
      <c r="W34" s="624"/>
      <c r="X34" s="624"/>
      <c r="Y34" s="625"/>
      <c r="Z34" s="626">
        <v>0.7</v>
      </c>
      <c r="AA34" s="626"/>
      <c r="AB34" s="626"/>
      <c r="AC34" s="626"/>
      <c r="AD34" s="627" t="s">
        <v>244</v>
      </c>
      <c r="AE34" s="627"/>
      <c r="AF34" s="627"/>
      <c r="AG34" s="627"/>
      <c r="AH34" s="627"/>
      <c r="AI34" s="627"/>
      <c r="AJ34" s="627"/>
      <c r="AK34" s="627"/>
      <c r="AL34" s="628" t="s">
        <v>244</v>
      </c>
      <c r="AM34" s="629"/>
      <c r="AN34" s="629"/>
      <c r="AO34" s="630"/>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0" t="s">
        <v>332</v>
      </c>
      <c r="CE34" s="621"/>
      <c r="CF34" s="621"/>
      <c r="CG34" s="621"/>
      <c r="CH34" s="621"/>
      <c r="CI34" s="621"/>
      <c r="CJ34" s="621"/>
      <c r="CK34" s="621"/>
      <c r="CL34" s="621"/>
      <c r="CM34" s="621"/>
      <c r="CN34" s="621"/>
      <c r="CO34" s="621"/>
      <c r="CP34" s="621"/>
      <c r="CQ34" s="622"/>
      <c r="CR34" s="623">
        <v>737271</v>
      </c>
      <c r="CS34" s="624"/>
      <c r="CT34" s="624"/>
      <c r="CU34" s="624"/>
      <c r="CV34" s="624"/>
      <c r="CW34" s="624"/>
      <c r="CX34" s="624"/>
      <c r="CY34" s="625"/>
      <c r="CZ34" s="628">
        <v>11.8</v>
      </c>
      <c r="DA34" s="656"/>
      <c r="DB34" s="656"/>
      <c r="DC34" s="658"/>
      <c r="DD34" s="632">
        <v>288867</v>
      </c>
      <c r="DE34" s="624"/>
      <c r="DF34" s="624"/>
      <c r="DG34" s="624"/>
      <c r="DH34" s="624"/>
      <c r="DI34" s="624"/>
      <c r="DJ34" s="624"/>
      <c r="DK34" s="625"/>
      <c r="DL34" s="632">
        <v>134170</v>
      </c>
      <c r="DM34" s="624"/>
      <c r="DN34" s="624"/>
      <c r="DO34" s="624"/>
      <c r="DP34" s="624"/>
      <c r="DQ34" s="624"/>
      <c r="DR34" s="624"/>
      <c r="DS34" s="624"/>
      <c r="DT34" s="624"/>
      <c r="DU34" s="624"/>
      <c r="DV34" s="625"/>
      <c r="DW34" s="628">
        <v>12.6</v>
      </c>
      <c r="DX34" s="656"/>
      <c r="DY34" s="656"/>
      <c r="DZ34" s="656"/>
      <c r="EA34" s="656"/>
      <c r="EB34" s="656"/>
      <c r="EC34" s="657"/>
    </row>
    <row r="35" spans="2:133" ht="11.25" customHeight="1" x14ac:dyDescent="0.15">
      <c r="B35" s="620" t="s">
        <v>333</v>
      </c>
      <c r="C35" s="621"/>
      <c r="D35" s="621"/>
      <c r="E35" s="621"/>
      <c r="F35" s="621"/>
      <c r="G35" s="621"/>
      <c r="H35" s="621"/>
      <c r="I35" s="621"/>
      <c r="J35" s="621"/>
      <c r="K35" s="621"/>
      <c r="L35" s="621"/>
      <c r="M35" s="621"/>
      <c r="N35" s="621"/>
      <c r="O35" s="621"/>
      <c r="P35" s="621"/>
      <c r="Q35" s="622"/>
      <c r="R35" s="623">
        <v>1446718</v>
      </c>
      <c r="S35" s="624"/>
      <c r="T35" s="624"/>
      <c r="U35" s="624"/>
      <c r="V35" s="624"/>
      <c r="W35" s="624"/>
      <c r="X35" s="624"/>
      <c r="Y35" s="625"/>
      <c r="Z35" s="626">
        <v>21.5</v>
      </c>
      <c r="AA35" s="626"/>
      <c r="AB35" s="626"/>
      <c r="AC35" s="626"/>
      <c r="AD35" s="627" t="s">
        <v>131</v>
      </c>
      <c r="AE35" s="627"/>
      <c r="AF35" s="627"/>
      <c r="AG35" s="627"/>
      <c r="AH35" s="627"/>
      <c r="AI35" s="627"/>
      <c r="AJ35" s="627"/>
      <c r="AK35" s="627"/>
      <c r="AL35" s="628" t="s">
        <v>131</v>
      </c>
      <c r="AM35" s="629"/>
      <c r="AN35" s="629"/>
      <c r="AO35" s="630"/>
      <c r="AP35" s="222"/>
      <c r="AQ35" s="605" t="s">
        <v>334</v>
      </c>
      <c r="AR35" s="606"/>
      <c r="AS35" s="606"/>
      <c r="AT35" s="606"/>
      <c r="AU35" s="606"/>
      <c r="AV35" s="606"/>
      <c r="AW35" s="606"/>
      <c r="AX35" s="606"/>
      <c r="AY35" s="606"/>
      <c r="AZ35" s="606"/>
      <c r="BA35" s="606"/>
      <c r="BB35" s="606"/>
      <c r="BC35" s="606"/>
      <c r="BD35" s="606"/>
      <c r="BE35" s="606"/>
      <c r="BF35" s="607"/>
      <c r="BG35" s="605" t="s">
        <v>335</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336</v>
      </c>
      <c r="CE35" s="621"/>
      <c r="CF35" s="621"/>
      <c r="CG35" s="621"/>
      <c r="CH35" s="621"/>
      <c r="CI35" s="621"/>
      <c r="CJ35" s="621"/>
      <c r="CK35" s="621"/>
      <c r="CL35" s="621"/>
      <c r="CM35" s="621"/>
      <c r="CN35" s="621"/>
      <c r="CO35" s="621"/>
      <c r="CP35" s="621"/>
      <c r="CQ35" s="622"/>
      <c r="CR35" s="623">
        <v>115463</v>
      </c>
      <c r="CS35" s="654"/>
      <c r="CT35" s="654"/>
      <c r="CU35" s="654"/>
      <c r="CV35" s="654"/>
      <c r="CW35" s="654"/>
      <c r="CX35" s="654"/>
      <c r="CY35" s="655"/>
      <c r="CZ35" s="628">
        <v>1.8</v>
      </c>
      <c r="DA35" s="656"/>
      <c r="DB35" s="656"/>
      <c r="DC35" s="658"/>
      <c r="DD35" s="632">
        <v>15847</v>
      </c>
      <c r="DE35" s="654"/>
      <c r="DF35" s="654"/>
      <c r="DG35" s="654"/>
      <c r="DH35" s="654"/>
      <c r="DI35" s="654"/>
      <c r="DJ35" s="654"/>
      <c r="DK35" s="655"/>
      <c r="DL35" s="632">
        <v>12890</v>
      </c>
      <c r="DM35" s="654"/>
      <c r="DN35" s="654"/>
      <c r="DO35" s="654"/>
      <c r="DP35" s="654"/>
      <c r="DQ35" s="654"/>
      <c r="DR35" s="654"/>
      <c r="DS35" s="654"/>
      <c r="DT35" s="654"/>
      <c r="DU35" s="654"/>
      <c r="DV35" s="655"/>
      <c r="DW35" s="628">
        <v>1.2</v>
      </c>
      <c r="DX35" s="656"/>
      <c r="DY35" s="656"/>
      <c r="DZ35" s="656"/>
      <c r="EA35" s="656"/>
      <c r="EB35" s="656"/>
      <c r="EC35" s="657"/>
    </row>
    <row r="36" spans="2:133" ht="11.25" customHeight="1" x14ac:dyDescent="0.15">
      <c r="B36" s="620" t="s">
        <v>337</v>
      </c>
      <c r="C36" s="621"/>
      <c r="D36" s="621"/>
      <c r="E36" s="621"/>
      <c r="F36" s="621"/>
      <c r="G36" s="621"/>
      <c r="H36" s="621"/>
      <c r="I36" s="621"/>
      <c r="J36" s="621"/>
      <c r="K36" s="621"/>
      <c r="L36" s="621"/>
      <c r="M36" s="621"/>
      <c r="N36" s="621"/>
      <c r="O36" s="621"/>
      <c r="P36" s="621"/>
      <c r="Q36" s="622"/>
      <c r="R36" s="623">
        <v>216059</v>
      </c>
      <c r="S36" s="624"/>
      <c r="T36" s="624"/>
      <c r="U36" s="624"/>
      <c r="V36" s="624"/>
      <c r="W36" s="624"/>
      <c r="X36" s="624"/>
      <c r="Y36" s="625"/>
      <c r="Z36" s="626">
        <v>3.2</v>
      </c>
      <c r="AA36" s="626"/>
      <c r="AB36" s="626"/>
      <c r="AC36" s="626"/>
      <c r="AD36" s="627" t="s">
        <v>131</v>
      </c>
      <c r="AE36" s="627"/>
      <c r="AF36" s="627"/>
      <c r="AG36" s="627"/>
      <c r="AH36" s="627"/>
      <c r="AI36" s="627"/>
      <c r="AJ36" s="627"/>
      <c r="AK36" s="627"/>
      <c r="AL36" s="628" t="s">
        <v>244</v>
      </c>
      <c r="AM36" s="629"/>
      <c r="AN36" s="629"/>
      <c r="AO36" s="630"/>
      <c r="AP36" s="222"/>
      <c r="AQ36" s="685" t="s">
        <v>338</v>
      </c>
      <c r="AR36" s="686"/>
      <c r="AS36" s="686"/>
      <c r="AT36" s="686"/>
      <c r="AU36" s="686"/>
      <c r="AV36" s="686"/>
      <c r="AW36" s="686"/>
      <c r="AX36" s="686"/>
      <c r="AY36" s="687"/>
      <c r="AZ36" s="612">
        <v>95630</v>
      </c>
      <c r="BA36" s="613"/>
      <c r="BB36" s="613"/>
      <c r="BC36" s="613"/>
      <c r="BD36" s="613"/>
      <c r="BE36" s="613"/>
      <c r="BF36" s="688"/>
      <c r="BG36" s="609" t="s">
        <v>339</v>
      </c>
      <c r="BH36" s="610"/>
      <c r="BI36" s="610"/>
      <c r="BJ36" s="610"/>
      <c r="BK36" s="610"/>
      <c r="BL36" s="610"/>
      <c r="BM36" s="610"/>
      <c r="BN36" s="610"/>
      <c r="BO36" s="610"/>
      <c r="BP36" s="610"/>
      <c r="BQ36" s="610"/>
      <c r="BR36" s="610"/>
      <c r="BS36" s="610"/>
      <c r="BT36" s="610"/>
      <c r="BU36" s="611"/>
      <c r="BV36" s="612">
        <v>45246</v>
      </c>
      <c r="BW36" s="613"/>
      <c r="BX36" s="613"/>
      <c r="BY36" s="613"/>
      <c r="BZ36" s="613"/>
      <c r="CA36" s="613"/>
      <c r="CB36" s="688"/>
      <c r="CD36" s="620" t="s">
        <v>340</v>
      </c>
      <c r="CE36" s="621"/>
      <c r="CF36" s="621"/>
      <c r="CG36" s="621"/>
      <c r="CH36" s="621"/>
      <c r="CI36" s="621"/>
      <c r="CJ36" s="621"/>
      <c r="CK36" s="621"/>
      <c r="CL36" s="621"/>
      <c r="CM36" s="621"/>
      <c r="CN36" s="621"/>
      <c r="CO36" s="621"/>
      <c r="CP36" s="621"/>
      <c r="CQ36" s="622"/>
      <c r="CR36" s="623">
        <v>594134</v>
      </c>
      <c r="CS36" s="624"/>
      <c r="CT36" s="624"/>
      <c r="CU36" s="624"/>
      <c r="CV36" s="624"/>
      <c r="CW36" s="624"/>
      <c r="CX36" s="624"/>
      <c r="CY36" s="625"/>
      <c r="CZ36" s="628">
        <v>9.5</v>
      </c>
      <c r="DA36" s="656"/>
      <c r="DB36" s="656"/>
      <c r="DC36" s="658"/>
      <c r="DD36" s="632">
        <v>518037</v>
      </c>
      <c r="DE36" s="624"/>
      <c r="DF36" s="624"/>
      <c r="DG36" s="624"/>
      <c r="DH36" s="624"/>
      <c r="DI36" s="624"/>
      <c r="DJ36" s="624"/>
      <c r="DK36" s="625"/>
      <c r="DL36" s="632">
        <v>206760</v>
      </c>
      <c r="DM36" s="624"/>
      <c r="DN36" s="624"/>
      <c r="DO36" s="624"/>
      <c r="DP36" s="624"/>
      <c r="DQ36" s="624"/>
      <c r="DR36" s="624"/>
      <c r="DS36" s="624"/>
      <c r="DT36" s="624"/>
      <c r="DU36" s="624"/>
      <c r="DV36" s="625"/>
      <c r="DW36" s="628">
        <v>19.399999999999999</v>
      </c>
      <c r="DX36" s="656"/>
      <c r="DY36" s="656"/>
      <c r="DZ36" s="656"/>
      <c r="EA36" s="656"/>
      <c r="EB36" s="656"/>
      <c r="EC36" s="657"/>
    </row>
    <row r="37" spans="2:133" ht="11.25" customHeight="1" x14ac:dyDescent="0.15">
      <c r="B37" s="620" t="s">
        <v>341</v>
      </c>
      <c r="C37" s="621"/>
      <c r="D37" s="621"/>
      <c r="E37" s="621"/>
      <c r="F37" s="621"/>
      <c r="G37" s="621"/>
      <c r="H37" s="621"/>
      <c r="I37" s="621"/>
      <c r="J37" s="621"/>
      <c r="K37" s="621"/>
      <c r="L37" s="621"/>
      <c r="M37" s="621"/>
      <c r="N37" s="621"/>
      <c r="O37" s="621"/>
      <c r="P37" s="621"/>
      <c r="Q37" s="622"/>
      <c r="R37" s="623">
        <v>193635</v>
      </c>
      <c r="S37" s="624"/>
      <c r="T37" s="624"/>
      <c r="U37" s="624"/>
      <c r="V37" s="624"/>
      <c r="W37" s="624"/>
      <c r="X37" s="624"/>
      <c r="Y37" s="625"/>
      <c r="Z37" s="626">
        <v>2.9</v>
      </c>
      <c r="AA37" s="626"/>
      <c r="AB37" s="626"/>
      <c r="AC37" s="626"/>
      <c r="AD37" s="627">
        <v>3134</v>
      </c>
      <c r="AE37" s="627"/>
      <c r="AF37" s="627"/>
      <c r="AG37" s="627"/>
      <c r="AH37" s="627"/>
      <c r="AI37" s="627"/>
      <c r="AJ37" s="627"/>
      <c r="AK37" s="627"/>
      <c r="AL37" s="628">
        <v>0.3</v>
      </c>
      <c r="AM37" s="629"/>
      <c r="AN37" s="629"/>
      <c r="AO37" s="630"/>
      <c r="AQ37" s="689" t="s">
        <v>342</v>
      </c>
      <c r="AR37" s="690"/>
      <c r="AS37" s="690"/>
      <c r="AT37" s="690"/>
      <c r="AU37" s="690"/>
      <c r="AV37" s="690"/>
      <c r="AW37" s="690"/>
      <c r="AX37" s="690"/>
      <c r="AY37" s="691"/>
      <c r="AZ37" s="623" t="s">
        <v>244</v>
      </c>
      <c r="BA37" s="624"/>
      <c r="BB37" s="624"/>
      <c r="BC37" s="624"/>
      <c r="BD37" s="654"/>
      <c r="BE37" s="654"/>
      <c r="BF37" s="680"/>
      <c r="BG37" s="620" t="s">
        <v>343</v>
      </c>
      <c r="BH37" s="621"/>
      <c r="BI37" s="621"/>
      <c r="BJ37" s="621"/>
      <c r="BK37" s="621"/>
      <c r="BL37" s="621"/>
      <c r="BM37" s="621"/>
      <c r="BN37" s="621"/>
      <c r="BO37" s="621"/>
      <c r="BP37" s="621"/>
      <c r="BQ37" s="621"/>
      <c r="BR37" s="621"/>
      <c r="BS37" s="621"/>
      <c r="BT37" s="621"/>
      <c r="BU37" s="622"/>
      <c r="BV37" s="623">
        <v>25222</v>
      </c>
      <c r="BW37" s="624"/>
      <c r="BX37" s="624"/>
      <c r="BY37" s="624"/>
      <c r="BZ37" s="624"/>
      <c r="CA37" s="624"/>
      <c r="CB37" s="633"/>
      <c r="CD37" s="620" t="s">
        <v>344</v>
      </c>
      <c r="CE37" s="621"/>
      <c r="CF37" s="621"/>
      <c r="CG37" s="621"/>
      <c r="CH37" s="621"/>
      <c r="CI37" s="621"/>
      <c r="CJ37" s="621"/>
      <c r="CK37" s="621"/>
      <c r="CL37" s="621"/>
      <c r="CM37" s="621"/>
      <c r="CN37" s="621"/>
      <c r="CO37" s="621"/>
      <c r="CP37" s="621"/>
      <c r="CQ37" s="622"/>
      <c r="CR37" s="623">
        <v>86338</v>
      </c>
      <c r="CS37" s="654"/>
      <c r="CT37" s="654"/>
      <c r="CU37" s="654"/>
      <c r="CV37" s="654"/>
      <c r="CW37" s="654"/>
      <c r="CX37" s="654"/>
      <c r="CY37" s="655"/>
      <c r="CZ37" s="628">
        <v>1.4</v>
      </c>
      <c r="DA37" s="656"/>
      <c r="DB37" s="656"/>
      <c r="DC37" s="658"/>
      <c r="DD37" s="632">
        <v>86338</v>
      </c>
      <c r="DE37" s="654"/>
      <c r="DF37" s="654"/>
      <c r="DG37" s="654"/>
      <c r="DH37" s="654"/>
      <c r="DI37" s="654"/>
      <c r="DJ37" s="654"/>
      <c r="DK37" s="655"/>
      <c r="DL37" s="632">
        <v>86338</v>
      </c>
      <c r="DM37" s="654"/>
      <c r="DN37" s="654"/>
      <c r="DO37" s="654"/>
      <c r="DP37" s="654"/>
      <c r="DQ37" s="654"/>
      <c r="DR37" s="654"/>
      <c r="DS37" s="654"/>
      <c r="DT37" s="654"/>
      <c r="DU37" s="654"/>
      <c r="DV37" s="655"/>
      <c r="DW37" s="628">
        <v>8.1</v>
      </c>
      <c r="DX37" s="656"/>
      <c r="DY37" s="656"/>
      <c r="DZ37" s="656"/>
      <c r="EA37" s="656"/>
      <c r="EB37" s="656"/>
      <c r="EC37" s="657"/>
    </row>
    <row r="38" spans="2:133" ht="11.25" customHeight="1" x14ac:dyDescent="0.15">
      <c r="B38" s="620" t="s">
        <v>345</v>
      </c>
      <c r="C38" s="621"/>
      <c r="D38" s="621"/>
      <c r="E38" s="621"/>
      <c r="F38" s="621"/>
      <c r="G38" s="621"/>
      <c r="H38" s="621"/>
      <c r="I38" s="621"/>
      <c r="J38" s="621"/>
      <c r="K38" s="621"/>
      <c r="L38" s="621"/>
      <c r="M38" s="621"/>
      <c r="N38" s="621"/>
      <c r="O38" s="621"/>
      <c r="P38" s="621"/>
      <c r="Q38" s="622"/>
      <c r="R38" s="623">
        <v>55200</v>
      </c>
      <c r="S38" s="624"/>
      <c r="T38" s="624"/>
      <c r="U38" s="624"/>
      <c r="V38" s="624"/>
      <c r="W38" s="624"/>
      <c r="X38" s="624"/>
      <c r="Y38" s="625"/>
      <c r="Z38" s="626">
        <v>0.8</v>
      </c>
      <c r="AA38" s="626"/>
      <c r="AB38" s="626"/>
      <c r="AC38" s="626"/>
      <c r="AD38" s="627" t="s">
        <v>244</v>
      </c>
      <c r="AE38" s="627"/>
      <c r="AF38" s="627"/>
      <c r="AG38" s="627"/>
      <c r="AH38" s="627"/>
      <c r="AI38" s="627"/>
      <c r="AJ38" s="627"/>
      <c r="AK38" s="627"/>
      <c r="AL38" s="628" t="s">
        <v>131</v>
      </c>
      <c r="AM38" s="629"/>
      <c r="AN38" s="629"/>
      <c r="AO38" s="630"/>
      <c r="AQ38" s="689" t="s">
        <v>346</v>
      </c>
      <c r="AR38" s="690"/>
      <c r="AS38" s="690"/>
      <c r="AT38" s="690"/>
      <c r="AU38" s="690"/>
      <c r="AV38" s="690"/>
      <c r="AW38" s="690"/>
      <c r="AX38" s="690"/>
      <c r="AY38" s="691"/>
      <c r="AZ38" s="623" t="s">
        <v>131</v>
      </c>
      <c r="BA38" s="624"/>
      <c r="BB38" s="624"/>
      <c r="BC38" s="624"/>
      <c r="BD38" s="654"/>
      <c r="BE38" s="654"/>
      <c r="BF38" s="680"/>
      <c r="BG38" s="620" t="s">
        <v>347</v>
      </c>
      <c r="BH38" s="621"/>
      <c r="BI38" s="621"/>
      <c r="BJ38" s="621"/>
      <c r="BK38" s="621"/>
      <c r="BL38" s="621"/>
      <c r="BM38" s="621"/>
      <c r="BN38" s="621"/>
      <c r="BO38" s="621"/>
      <c r="BP38" s="621"/>
      <c r="BQ38" s="621"/>
      <c r="BR38" s="621"/>
      <c r="BS38" s="621"/>
      <c r="BT38" s="621"/>
      <c r="BU38" s="622"/>
      <c r="BV38" s="623">
        <v>233</v>
      </c>
      <c r="BW38" s="624"/>
      <c r="BX38" s="624"/>
      <c r="BY38" s="624"/>
      <c r="BZ38" s="624"/>
      <c r="CA38" s="624"/>
      <c r="CB38" s="633"/>
      <c r="CD38" s="620" t="s">
        <v>348</v>
      </c>
      <c r="CE38" s="621"/>
      <c r="CF38" s="621"/>
      <c r="CG38" s="621"/>
      <c r="CH38" s="621"/>
      <c r="CI38" s="621"/>
      <c r="CJ38" s="621"/>
      <c r="CK38" s="621"/>
      <c r="CL38" s="621"/>
      <c r="CM38" s="621"/>
      <c r="CN38" s="621"/>
      <c r="CO38" s="621"/>
      <c r="CP38" s="621"/>
      <c r="CQ38" s="622"/>
      <c r="CR38" s="623">
        <v>95630</v>
      </c>
      <c r="CS38" s="624"/>
      <c r="CT38" s="624"/>
      <c r="CU38" s="624"/>
      <c r="CV38" s="624"/>
      <c r="CW38" s="624"/>
      <c r="CX38" s="624"/>
      <c r="CY38" s="625"/>
      <c r="CZ38" s="628">
        <v>1.5</v>
      </c>
      <c r="DA38" s="656"/>
      <c r="DB38" s="656"/>
      <c r="DC38" s="658"/>
      <c r="DD38" s="632">
        <v>76561</v>
      </c>
      <c r="DE38" s="624"/>
      <c r="DF38" s="624"/>
      <c r="DG38" s="624"/>
      <c r="DH38" s="624"/>
      <c r="DI38" s="624"/>
      <c r="DJ38" s="624"/>
      <c r="DK38" s="625"/>
      <c r="DL38" s="632">
        <v>74042</v>
      </c>
      <c r="DM38" s="624"/>
      <c r="DN38" s="624"/>
      <c r="DO38" s="624"/>
      <c r="DP38" s="624"/>
      <c r="DQ38" s="624"/>
      <c r="DR38" s="624"/>
      <c r="DS38" s="624"/>
      <c r="DT38" s="624"/>
      <c r="DU38" s="624"/>
      <c r="DV38" s="625"/>
      <c r="DW38" s="628">
        <v>7</v>
      </c>
      <c r="DX38" s="656"/>
      <c r="DY38" s="656"/>
      <c r="DZ38" s="656"/>
      <c r="EA38" s="656"/>
      <c r="EB38" s="656"/>
      <c r="EC38" s="657"/>
    </row>
    <row r="39" spans="2:133" ht="11.25" customHeight="1" x14ac:dyDescent="0.15">
      <c r="B39" s="620" t="s">
        <v>349</v>
      </c>
      <c r="C39" s="621"/>
      <c r="D39" s="621"/>
      <c r="E39" s="621"/>
      <c r="F39" s="621"/>
      <c r="G39" s="621"/>
      <c r="H39" s="621"/>
      <c r="I39" s="621"/>
      <c r="J39" s="621"/>
      <c r="K39" s="621"/>
      <c r="L39" s="621"/>
      <c r="M39" s="621"/>
      <c r="N39" s="621"/>
      <c r="O39" s="621"/>
      <c r="P39" s="621"/>
      <c r="Q39" s="622"/>
      <c r="R39" s="623" t="s">
        <v>131</v>
      </c>
      <c r="S39" s="624"/>
      <c r="T39" s="624"/>
      <c r="U39" s="624"/>
      <c r="V39" s="624"/>
      <c r="W39" s="624"/>
      <c r="X39" s="624"/>
      <c r="Y39" s="625"/>
      <c r="Z39" s="626" t="s">
        <v>131</v>
      </c>
      <c r="AA39" s="626"/>
      <c r="AB39" s="626"/>
      <c r="AC39" s="626"/>
      <c r="AD39" s="627" t="s">
        <v>131</v>
      </c>
      <c r="AE39" s="627"/>
      <c r="AF39" s="627"/>
      <c r="AG39" s="627"/>
      <c r="AH39" s="627"/>
      <c r="AI39" s="627"/>
      <c r="AJ39" s="627"/>
      <c r="AK39" s="627"/>
      <c r="AL39" s="628" t="s">
        <v>131</v>
      </c>
      <c r="AM39" s="629"/>
      <c r="AN39" s="629"/>
      <c r="AO39" s="630"/>
      <c r="AQ39" s="689" t="s">
        <v>350</v>
      </c>
      <c r="AR39" s="690"/>
      <c r="AS39" s="690"/>
      <c r="AT39" s="690"/>
      <c r="AU39" s="690"/>
      <c r="AV39" s="690"/>
      <c r="AW39" s="690"/>
      <c r="AX39" s="690"/>
      <c r="AY39" s="691"/>
      <c r="AZ39" s="623" t="s">
        <v>131</v>
      </c>
      <c r="BA39" s="624"/>
      <c r="BB39" s="624"/>
      <c r="BC39" s="624"/>
      <c r="BD39" s="654"/>
      <c r="BE39" s="654"/>
      <c r="BF39" s="680"/>
      <c r="BG39" s="620" t="s">
        <v>351</v>
      </c>
      <c r="BH39" s="621"/>
      <c r="BI39" s="621"/>
      <c r="BJ39" s="621"/>
      <c r="BK39" s="621"/>
      <c r="BL39" s="621"/>
      <c r="BM39" s="621"/>
      <c r="BN39" s="621"/>
      <c r="BO39" s="621"/>
      <c r="BP39" s="621"/>
      <c r="BQ39" s="621"/>
      <c r="BR39" s="621"/>
      <c r="BS39" s="621"/>
      <c r="BT39" s="621"/>
      <c r="BU39" s="622"/>
      <c r="BV39" s="623">
        <v>413</v>
      </c>
      <c r="BW39" s="624"/>
      <c r="BX39" s="624"/>
      <c r="BY39" s="624"/>
      <c r="BZ39" s="624"/>
      <c r="CA39" s="624"/>
      <c r="CB39" s="633"/>
      <c r="CD39" s="620" t="s">
        <v>352</v>
      </c>
      <c r="CE39" s="621"/>
      <c r="CF39" s="621"/>
      <c r="CG39" s="621"/>
      <c r="CH39" s="621"/>
      <c r="CI39" s="621"/>
      <c r="CJ39" s="621"/>
      <c r="CK39" s="621"/>
      <c r="CL39" s="621"/>
      <c r="CM39" s="621"/>
      <c r="CN39" s="621"/>
      <c r="CO39" s="621"/>
      <c r="CP39" s="621"/>
      <c r="CQ39" s="622"/>
      <c r="CR39" s="623">
        <v>1040798</v>
      </c>
      <c r="CS39" s="654"/>
      <c r="CT39" s="654"/>
      <c r="CU39" s="654"/>
      <c r="CV39" s="654"/>
      <c r="CW39" s="654"/>
      <c r="CX39" s="654"/>
      <c r="CY39" s="655"/>
      <c r="CZ39" s="628">
        <v>16.7</v>
      </c>
      <c r="DA39" s="656"/>
      <c r="DB39" s="656"/>
      <c r="DC39" s="658"/>
      <c r="DD39" s="632">
        <v>14127</v>
      </c>
      <c r="DE39" s="654"/>
      <c r="DF39" s="654"/>
      <c r="DG39" s="654"/>
      <c r="DH39" s="654"/>
      <c r="DI39" s="654"/>
      <c r="DJ39" s="654"/>
      <c r="DK39" s="655"/>
      <c r="DL39" s="632" t="s">
        <v>244</v>
      </c>
      <c r="DM39" s="654"/>
      <c r="DN39" s="654"/>
      <c r="DO39" s="654"/>
      <c r="DP39" s="654"/>
      <c r="DQ39" s="654"/>
      <c r="DR39" s="654"/>
      <c r="DS39" s="654"/>
      <c r="DT39" s="654"/>
      <c r="DU39" s="654"/>
      <c r="DV39" s="655"/>
      <c r="DW39" s="628" t="s">
        <v>244</v>
      </c>
      <c r="DX39" s="656"/>
      <c r="DY39" s="656"/>
      <c r="DZ39" s="656"/>
      <c r="EA39" s="656"/>
      <c r="EB39" s="656"/>
      <c r="EC39" s="657"/>
    </row>
    <row r="40" spans="2:133" ht="11.25" customHeight="1" x14ac:dyDescent="0.15">
      <c r="B40" s="620" t="s">
        <v>353</v>
      </c>
      <c r="C40" s="621"/>
      <c r="D40" s="621"/>
      <c r="E40" s="621"/>
      <c r="F40" s="621"/>
      <c r="G40" s="621"/>
      <c r="H40" s="621"/>
      <c r="I40" s="621"/>
      <c r="J40" s="621"/>
      <c r="K40" s="621"/>
      <c r="L40" s="621"/>
      <c r="M40" s="621"/>
      <c r="N40" s="621"/>
      <c r="O40" s="621"/>
      <c r="P40" s="621"/>
      <c r="Q40" s="622"/>
      <c r="R40" s="623" t="s">
        <v>131</v>
      </c>
      <c r="S40" s="624"/>
      <c r="T40" s="624"/>
      <c r="U40" s="624"/>
      <c r="V40" s="624"/>
      <c r="W40" s="624"/>
      <c r="X40" s="624"/>
      <c r="Y40" s="625"/>
      <c r="Z40" s="626" t="s">
        <v>244</v>
      </c>
      <c r="AA40" s="626"/>
      <c r="AB40" s="626"/>
      <c r="AC40" s="626"/>
      <c r="AD40" s="627" t="s">
        <v>244</v>
      </c>
      <c r="AE40" s="627"/>
      <c r="AF40" s="627"/>
      <c r="AG40" s="627"/>
      <c r="AH40" s="627"/>
      <c r="AI40" s="627"/>
      <c r="AJ40" s="627"/>
      <c r="AK40" s="627"/>
      <c r="AL40" s="628" t="s">
        <v>244</v>
      </c>
      <c r="AM40" s="629"/>
      <c r="AN40" s="629"/>
      <c r="AO40" s="630"/>
      <c r="AQ40" s="689" t="s">
        <v>354</v>
      </c>
      <c r="AR40" s="690"/>
      <c r="AS40" s="690"/>
      <c r="AT40" s="690"/>
      <c r="AU40" s="690"/>
      <c r="AV40" s="690"/>
      <c r="AW40" s="690"/>
      <c r="AX40" s="690"/>
      <c r="AY40" s="691"/>
      <c r="AZ40" s="623" t="s">
        <v>131</v>
      </c>
      <c r="BA40" s="624"/>
      <c r="BB40" s="624"/>
      <c r="BC40" s="624"/>
      <c r="BD40" s="654"/>
      <c r="BE40" s="654"/>
      <c r="BF40" s="680"/>
      <c r="BG40" s="669" t="s">
        <v>355</v>
      </c>
      <c r="BH40" s="670"/>
      <c r="BI40" s="670"/>
      <c r="BJ40" s="670"/>
      <c r="BK40" s="670"/>
      <c r="BL40" s="223"/>
      <c r="BM40" s="621" t="s">
        <v>356</v>
      </c>
      <c r="BN40" s="621"/>
      <c r="BO40" s="621"/>
      <c r="BP40" s="621"/>
      <c r="BQ40" s="621"/>
      <c r="BR40" s="621"/>
      <c r="BS40" s="621"/>
      <c r="BT40" s="621"/>
      <c r="BU40" s="622"/>
      <c r="BV40" s="623">
        <v>16</v>
      </c>
      <c r="BW40" s="624"/>
      <c r="BX40" s="624"/>
      <c r="BY40" s="624"/>
      <c r="BZ40" s="624"/>
      <c r="CA40" s="624"/>
      <c r="CB40" s="633"/>
      <c r="CD40" s="620" t="s">
        <v>357</v>
      </c>
      <c r="CE40" s="621"/>
      <c r="CF40" s="621"/>
      <c r="CG40" s="621"/>
      <c r="CH40" s="621"/>
      <c r="CI40" s="621"/>
      <c r="CJ40" s="621"/>
      <c r="CK40" s="621"/>
      <c r="CL40" s="621"/>
      <c r="CM40" s="621"/>
      <c r="CN40" s="621"/>
      <c r="CO40" s="621"/>
      <c r="CP40" s="621"/>
      <c r="CQ40" s="622"/>
      <c r="CR40" s="623" t="s">
        <v>131</v>
      </c>
      <c r="CS40" s="624"/>
      <c r="CT40" s="624"/>
      <c r="CU40" s="624"/>
      <c r="CV40" s="624"/>
      <c r="CW40" s="624"/>
      <c r="CX40" s="624"/>
      <c r="CY40" s="625"/>
      <c r="CZ40" s="628" t="s">
        <v>244</v>
      </c>
      <c r="DA40" s="656"/>
      <c r="DB40" s="656"/>
      <c r="DC40" s="658"/>
      <c r="DD40" s="632" t="s">
        <v>244</v>
      </c>
      <c r="DE40" s="624"/>
      <c r="DF40" s="624"/>
      <c r="DG40" s="624"/>
      <c r="DH40" s="624"/>
      <c r="DI40" s="624"/>
      <c r="DJ40" s="624"/>
      <c r="DK40" s="625"/>
      <c r="DL40" s="632" t="s">
        <v>131</v>
      </c>
      <c r="DM40" s="624"/>
      <c r="DN40" s="624"/>
      <c r="DO40" s="624"/>
      <c r="DP40" s="624"/>
      <c r="DQ40" s="624"/>
      <c r="DR40" s="624"/>
      <c r="DS40" s="624"/>
      <c r="DT40" s="624"/>
      <c r="DU40" s="624"/>
      <c r="DV40" s="625"/>
      <c r="DW40" s="628" t="s">
        <v>244</v>
      </c>
      <c r="DX40" s="656"/>
      <c r="DY40" s="656"/>
      <c r="DZ40" s="656"/>
      <c r="EA40" s="656"/>
      <c r="EB40" s="656"/>
      <c r="EC40" s="657"/>
    </row>
    <row r="41" spans="2:133" ht="11.25" customHeight="1" x14ac:dyDescent="0.15">
      <c r="B41" s="644" t="s">
        <v>358</v>
      </c>
      <c r="C41" s="645"/>
      <c r="D41" s="645"/>
      <c r="E41" s="645"/>
      <c r="F41" s="645"/>
      <c r="G41" s="645"/>
      <c r="H41" s="645"/>
      <c r="I41" s="645"/>
      <c r="J41" s="645"/>
      <c r="K41" s="645"/>
      <c r="L41" s="645"/>
      <c r="M41" s="645"/>
      <c r="N41" s="645"/>
      <c r="O41" s="645"/>
      <c r="P41" s="645"/>
      <c r="Q41" s="646"/>
      <c r="R41" s="698">
        <v>6736584</v>
      </c>
      <c r="S41" s="699"/>
      <c r="T41" s="699"/>
      <c r="U41" s="699"/>
      <c r="V41" s="699"/>
      <c r="W41" s="699"/>
      <c r="X41" s="699"/>
      <c r="Y41" s="700"/>
      <c r="Z41" s="701">
        <v>100</v>
      </c>
      <c r="AA41" s="701"/>
      <c r="AB41" s="701"/>
      <c r="AC41" s="701"/>
      <c r="AD41" s="702">
        <v>1063764</v>
      </c>
      <c r="AE41" s="702"/>
      <c r="AF41" s="702"/>
      <c r="AG41" s="702"/>
      <c r="AH41" s="702"/>
      <c r="AI41" s="702"/>
      <c r="AJ41" s="702"/>
      <c r="AK41" s="702"/>
      <c r="AL41" s="703">
        <v>100</v>
      </c>
      <c r="AM41" s="683"/>
      <c r="AN41" s="683"/>
      <c r="AO41" s="704"/>
      <c r="AQ41" s="689" t="s">
        <v>359</v>
      </c>
      <c r="AR41" s="690"/>
      <c r="AS41" s="690"/>
      <c r="AT41" s="690"/>
      <c r="AU41" s="690"/>
      <c r="AV41" s="690"/>
      <c r="AW41" s="690"/>
      <c r="AX41" s="690"/>
      <c r="AY41" s="691"/>
      <c r="AZ41" s="623">
        <v>32050</v>
      </c>
      <c r="BA41" s="624"/>
      <c r="BB41" s="624"/>
      <c r="BC41" s="624"/>
      <c r="BD41" s="654"/>
      <c r="BE41" s="654"/>
      <c r="BF41" s="680"/>
      <c r="BG41" s="669"/>
      <c r="BH41" s="670"/>
      <c r="BI41" s="670"/>
      <c r="BJ41" s="670"/>
      <c r="BK41" s="670"/>
      <c r="BL41" s="223"/>
      <c r="BM41" s="621" t="s">
        <v>360</v>
      </c>
      <c r="BN41" s="621"/>
      <c r="BO41" s="621"/>
      <c r="BP41" s="621"/>
      <c r="BQ41" s="621"/>
      <c r="BR41" s="621"/>
      <c r="BS41" s="621"/>
      <c r="BT41" s="621"/>
      <c r="BU41" s="622"/>
      <c r="BV41" s="623">
        <v>48</v>
      </c>
      <c r="BW41" s="624"/>
      <c r="BX41" s="624"/>
      <c r="BY41" s="624"/>
      <c r="BZ41" s="624"/>
      <c r="CA41" s="624"/>
      <c r="CB41" s="633"/>
      <c r="CD41" s="620" t="s">
        <v>361</v>
      </c>
      <c r="CE41" s="621"/>
      <c r="CF41" s="621"/>
      <c r="CG41" s="621"/>
      <c r="CH41" s="621"/>
      <c r="CI41" s="621"/>
      <c r="CJ41" s="621"/>
      <c r="CK41" s="621"/>
      <c r="CL41" s="621"/>
      <c r="CM41" s="621"/>
      <c r="CN41" s="621"/>
      <c r="CO41" s="621"/>
      <c r="CP41" s="621"/>
      <c r="CQ41" s="622"/>
      <c r="CR41" s="623" t="s">
        <v>244</v>
      </c>
      <c r="CS41" s="654"/>
      <c r="CT41" s="654"/>
      <c r="CU41" s="654"/>
      <c r="CV41" s="654"/>
      <c r="CW41" s="654"/>
      <c r="CX41" s="654"/>
      <c r="CY41" s="655"/>
      <c r="CZ41" s="628" t="s">
        <v>244</v>
      </c>
      <c r="DA41" s="656"/>
      <c r="DB41" s="656"/>
      <c r="DC41" s="658"/>
      <c r="DD41" s="632" t="s">
        <v>244</v>
      </c>
      <c r="DE41" s="654"/>
      <c r="DF41" s="654"/>
      <c r="DG41" s="654"/>
      <c r="DH41" s="654"/>
      <c r="DI41" s="654"/>
      <c r="DJ41" s="654"/>
      <c r="DK41" s="655"/>
      <c r="DL41" s="692"/>
      <c r="DM41" s="693"/>
      <c r="DN41" s="693"/>
      <c r="DO41" s="693"/>
      <c r="DP41" s="693"/>
      <c r="DQ41" s="693"/>
      <c r="DR41" s="693"/>
      <c r="DS41" s="693"/>
      <c r="DT41" s="693"/>
      <c r="DU41" s="693"/>
      <c r="DV41" s="694"/>
      <c r="DW41" s="695"/>
      <c r="DX41" s="696"/>
      <c r="DY41" s="696"/>
      <c r="DZ41" s="696"/>
      <c r="EA41" s="696"/>
      <c r="EB41" s="696"/>
      <c r="EC41" s="697"/>
    </row>
    <row r="42" spans="2:133" ht="11.25" customHeight="1" x14ac:dyDescent="0.15">
      <c r="AQ42" s="705" t="s">
        <v>362</v>
      </c>
      <c r="AR42" s="706"/>
      <c r="AS42" s="706"/>
      <c r="AT42" s="706"/>
      <c r="AU42" s="706"/>
      <c r="AV42" s="706"/>
      <c r="AW42" s="706"/>
      <c r="AX42" s="706"/>
      <c r="AY42" s="707"/>
      <c r="AZ42" s="698">
        <v>63580</v>
      </c>
      <c r="BA42" s="699"/>
      <c r="BB42" s="699"/>
      <c r="BC42" s="699"/>
      <c r="BD42" s="682"/>
      <c r="BE42" s="682"/>
      <c r="BF42" s="684"/>
      <c r="BG42" s="671"/>
      <c r="BH42" s="672"/>
      <c r="BI42" s="672"/>
      <c r="BJ42" s="672"/>
      <c r="BK42" s="672"/>
      <c r="BL42" s="224"/>
      <c r="BM42" s="645" t="s">
        <v>363</v>
      </c>
      <c r="BN42" s="645"/>
      <c r="BO42" s="645"/>
      <c r="BP42" s="645"/>
      <c r="BQ42" s="645"/>
      <c r="BR42" s="645"/>
      <c r="BS42" s="645"/>
      <c r="BT42" s="645"/>
      <c r="BU42" s="646"/>
      <c r="BV42" s="698">
        <v>508</v>
      </c>
      <c r="BW42" s="699"/>
      <c r="BX42" s="699"/>
      <c r="BY42" s="699"/>
      <c r="BZ42" s="699"/>
      <c r="CA42" s="699"/>
      <c r="CB42" s="708"/>
      <c r="CD42" s="620" t="s">
        <v>364</v>
      </c>
      <c r="CE42" s="621"/>
      <c r="CF42" s="621"/>
      <c r="CG42" s="621"/>
      <c r="CH42" s="621"/>
      <c r="CI42" s="621"/>
      <c r="CJ42" s="621"/>
      <c r="CK42" s="621"/>
      <c r="CL42" s="621"/>
      <c r="CM42" s="621"/>
      <c r="CN42" s="621"/>
      <c r="CO42" s="621"/>
      <c r="CP42" s="621"/>
      <c r="CQ42" s="622"/>
      <c r="CR42" s="623">
        <v>3018943</v>
      </c>
      <c r="CS42" s="654"/>
      <c r="CT42" s="654"/>
      <c r="CU42" s="654"/>
      <c r="CV42" s="654"/>
      <c r="CW42" s="654"/>
      <c r="CX42" s="654"/>
      <c r="CY42" s="655"/>
      <c r="CZ42" s="628">
        <v>48.4</v>
      </c>
      <c r="DA42" s="656"/>
      <c r="DB42" s="656"/>
      <c r="DC42" s="658"/>
      <c r="DD42" s="632">
        <v>472936</v>
      </c>
      <c r="DE42" s="654"/>
      <c r="DF42" s="654"/>
      <c r="DG42" s="654"/>
      <c r="DH42" s="654"/>
      <c r="DI42" s="654"/>
      <c r="DJ42" s="654"/>
      <c r="DK42" s="655"/>
      <c r="DL42" s="692"/>
      <c r="DM42" s="693"/>
      <c r="DN42" s="693"/>
      <c r="DO42" s="693"/>
      <c r="DP42" s="693"/>
      <c r="DQ42" s="693"/>
      <c r="DR42" s="693"/>
      <c r="DS42" s="693"/>
      <c r="DT42" s="693"/>
      <c r="DU42" s="693"/>
      <c r="DV42" s="694"/>
      <c r="DW42" s="695"/>
      <c r="DX42" s="696"/>
      <c r="DY42" s="696"/>
      <c r="DZ42" s="696"/>
      <c r="EA42" s="696"/>
      <c r="EB42" s="696"/>
      <c r="EC42" s="697"/>
    </row>
    <row r="43" spans="2:133" ht="11.25" customHeight="1" x14ac:dyDescent="0.15">
      <c r="B43" s="214" t="s">
        <v>365</v>
      </c>
      <c r="CD43" s="620" t="s">
        <v>366</v>
      </c>
      <c r="CE43" s="621"/>
      <c r="CF43" s="621"/>
      <c r="CG43" s="621"/>
      <c r="CH43" s="621"/>
      <c r="CI43" s="621"/>
      <c r="CJ43" s="621"/>
      <c r="CK43" s="621"/>
      <c r="CL43" s="621"/>
      <c r="CM43" s="621"/>
      <c r="CN43" s="621"/>
      <c r="CO43" s="621"/>
      <c r="CP43" s="621"/>
      <c r="CQ43" s="622"/>
      <c r="CR43" s="623">
        <v>17012</v>
      </c>
      <c r="CS43" s="654"/>
      <c r="CT43" s="654"/>
      <c r="CU43" s="654"/>
      <c r="CV43" s="654"/>
      <c r="CW43" s="654"/>
      <c r="CX43" s="654"/>
      <c r="CY43" s="655"/>
      <c r="CZ43" s="628">
        <v>0.3</v>
      </c>
      <c r="DA43" s="656"/>
      <c r="DB43" s="656"/>
      <c r="DC43" s="658"/>
      <c r="DD43" s="632">
        <v>17012</v>
      </c>
      <c r="DE43" s="654"/>
      <c r="DF43" s="654"/>
      <c r="DG43" s="654"/>
      <c r="DH43" s="654"/>
      <c r="DI43" s="654"/>
      <c r="DJ43" s="654"/>
      <c r="DK43" s="655"/>
      <c r="DL43" s="692"/>
      <c r="DM43" s="693"/>
      <c r="DN43" s="693"/>
      <c r="DO43" s="693"/>
      <c r="DP43" s="693"/>
      <c r="DQ43" s="693"/>
      <c r="DR43" s="693"/>
      <c r="DS43" s="693"/>
      <c r="DT43" s="693"/>
      <c r="DU43" s="693"/>
      <c r="DV43" s="694"/>
      <c r="DW43" s="695"/>
      <c r="DX43" s="696"/>
      <c r="DY43" s="696"/>
      <c r="DZ43" s="696"/>
      <c r="EA43" s="696"/>
      <c r="EB43" s="696"/>
      <c r="EC43" s="697"/>
    </row>
    <row r="44" spans="2:133" ht="11.25" customHeight="1" x14ac:dyDescent="0.15">
      <c r="B44" s="709" t="s">
        <v>367</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315</v>
      </c>
      <c r="CE44" s="662"/>
      <c r="CF44" s="620" t="s">
        <v>368</v>
      </c>
      <c r="CG44" s="621"/>
      <c r="CH44" s="621"/>
      <c r="CI44" s="621"/>
      <c r="CJ44" s="621"/>
      <c r="CK44" s="621"/>
      <c r="CL44" s="621"/>
      <c r="CM44" s="621"/>
      <c r="CN44" s="621"/>
      <c r="CO44" s="621"/>
      <c r="CP44" s="621"/>
      <c r="CQ44" s="622"/>
      <c r="CR44" s="623">
        <v>2986096</v>
      </c>
      <c r="CS44" s="624"/>
      <c r="CT44" s="624"/>
      <c r="CU44" s="624"/>
      <c r="CV44" s="624"/>
      <c r="CW44" s="624"/>
      <c r="CX44" s="624"/>
      <c r="CY44" s="625"/>
      <c r="CZ44" s="628">
        <v>47.8</v>
      </c>
      <c r="DA44" s="629"/>
      <c r="DB44" s="629"/>
      <c r="DC44" s="635"/>
      <c r="DD44" s="632">
        <v>472050</v>
      </c>
      <c r="DE44" s="624"/>
      <c r="DF44" s="624"/>
      <c r="DG44" s="624"/>
      <c r="DH44" s="624"/>
      <c r="DI44" s="624"/>
      <c r="DJ44" s="624"/>
      <c r="DK44" s="625"/>
      <c r="DL44" s="692"/>
      <c r="DM44" s="693"/>
      <c r="DN44" s="693"/>
      <c r="DO44" s="693"/>
      <c r="DP44" s="693"/>
      <c r="DQ44" s="693"/>
      <c r="DR44" s="693"/>
      <c r="DS44" s="693"/>
      <c r="DT44" s="693"/>
      <c r="DU44" s="693"/>
      <c r="DV44" s="694"/>
      <c r="DW44" s="695"/>
      <c r="DX44" s="696"/>
      <c r="DY44" s="696"/>
      <c r="DZ44" s="696"/>
      <c r="EA44" s="696"/>
      <c r="EB44" s="696"/>
      <c r="EC44" s="697"/>
    </row>
    <row r="45" spans="2:133" ht="11.25" customHeight="1" x14ac:dyDescent="0.15">
      <c r="B45" s="709" t="s">
        <v>369</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370</v>
      </c>
      <c r="CG45" s="621"/>
      <c r="CH45" s="621"/>
      <c r="CI45" s="621"/>
      <c r="CJ45" s="621"/>
      <c r="CK45" s="621"/>
      <c r="CL45" s="621"/>
      <c r="CM45" s="621"/>
      <c r="CN45" s="621"/>
      <c r="CO45" s="621"/>
      <c r="CP45" s="621"/>
      <c r="CQ45" s="622"/>
      <c r="CR45" s="623">
        <v>2878880</v>
      </c>
      <c r="CS45" s="654"/>
      <c r="CT45" s="654"/>
      <c r="CU45" s="654"/>
      <c r="CV45" s="654"/>
      <c r="CW45" s="654"/>
      <c r="CX45" s="654"/>
      <c r="CY45" s="655"/>
      <c r="CZ45" s="628">
        <v>46.1</v>
      </c>
      <c r="DA45" s="656"/>
      <c r="DB45" s="656"/>
      <c r="DC45" s="658"/>
      <c r="DD45" s="632">
        <v>437390</v>
      </c>
      <c r="DE45" s="654"/>
      <c r="DF45" s="654"/>
      <c r="DG45" s="654"/>
      <c r="DH45" s="654"/>
      <c r="DI45" s="654"/>
      <c r="DJ45" s="654"/>
      <c r="DK45" s="655"/>
      <c r="DL45" s="692"/>
      <c r="DM45" s="693"/>
      <c r="DN45" s="693"/>
      <c r="DO45" s="693"/>
      <c r="DP45" s="693"/>
      <c r="DQ45" s="693"/>
      <c r="DR45" s="693"/>
      <c r="DS45" s="693"/>
      <c r="DT45" s="693"/>
      <c r="DU45" s="693"/>
      <c r="DV45" s="694"/>
      <c r="DW45" s="695"/>
      <c r="DX45" s="696"/>
      <c r="DY45" s="696"/>
      <c r="DZ45" s="696"/>
      <c r="EA45" s="696"/>
      <c r="EB45" s="696"/>
      <c r="EC45" s="697"/>
    </row>
    <row r="46" spans="2:133" ht="11.25" customHeight="1" x14ac:dyDescent="0.15">
      <c r="B46" s="225"/>
      <c r="CD46" s="663"/>
      <c r="CE46" s="664"/>
      <c r="CF46" s="620" t="s">
        <v>371</v>
      </c>
      <c r="CG46" s="621"/>
      <c r="CH46" s="621"/>
      <c r="CI46" s="621"/>
      <c r="CJ46" s="621"/>
      <c r="CK46" s="621"/>
      <c r="CL46" s="621"/>
      <c r="CM46" s="621"/>
      <c r="CN46" s="621"/>
      <c r="CO46" s="621"/>
      <c r="CP46" s="621"/>
      <c r="CQ46" s="622"/>
      <c r="CR46" s="623">
        <v>106738</v>
      </c>
      <c r="CS46" s="624"/>
      <c r="CT46" s="624"/>
      <c r="CU46" s="624"/>
      <c r="CV46" s="624"/>
      <c r="CW46" s="624"/>
      <c r="CX46" s="624"/>
      <c r="CY46" s="625"/>
      <c r="CZ46" s="628">
        <v>1.7</v>
      </c>
      <c r="DA46" s="629"/>
      <c r="DB46" s="629"/>
      <c r="DC46" s="635"/>
      <c r="DD46" s="632">
        <v>34182</v>
      </c>
      <c r="DE46" s="624"/>
      <c r="DF46" s="624"/>
      <c r="DG46" s="624"/>
      <c r="DH46" s="624"/>
      <c r="DI46" s="624"/>
      <c r="DJ46" s="624"/>
      <c r="DK46" s="625"/>
      <c r="DL46" s="692"/>
      <c r="DM46" s="693"/>
      <c r="DN46" s="693"/>
      <c r="DO46" s="693"/>
      <c r="DP46" s="693"/>
      <c r="DQ46" s="693"/>
      <c r="DR46" s="693"/>
      <c r="DS46" s="693"/>
      <c r="DT46" s="693"/>
      <c r="DU46" s="693"/>
      <c r="DV46" s="694"/>
      <c r="DW46" s="695"/>
      <c r="DX46" s="696"/>
      <c r="DY46" s="696"/>
      <c r="DZ46" s="696"/>
      <c r="EA46" s="696"/>
      <c r="EB46" s="696"/>
      <c r="EC46" s="697"/>
    </row>
    <row r="47" spans="2:133" ht="11.25" customHeight="1" x14ac:dyDescent="0.15">
      <c r="B47" s="225"/>
      <c r="CD47" s="663"/>
      <c r="CE47" s="664"/>
      <c r="CF47" s="620" t="s">
        <v>372</v>
      </c>
      <c r="CG47" s="621"/>
      <c r="CH47" s="621"/>
      <c r="CI47" s="621"/>
      <c r="CJ47" s="621"/>
      <c r="CK47" s="621"/>
      <c r="CL47" s="621"/>
      <c r="CM47" s="621"/>
      <c r="CN47" s="621"/>
      <c r="CO47" s="621"/>
      <c r="CP47" s="621"/>
      <c r="CQ47" s="622"/>
      <c r="CR47" s="623">
        <v>32847</v>
      </c>
      <c r="CS47" s="654"/>
      <c r="CT47" s="654"/>
      <c r="CU47" s="654"/>
      <c r="CV47" s="654"/>
      <c r="CW47" s="654"/>
      <c r="CX47" s="654"/>
      <c r="CY47" s="655"/>
      <c r="CZ47" s="628">
        <v>0.5</v>
      </c>
      <c r="DA47" s="656"/>
      <c r="DB47" s="656"/>
      <c r="DC47" s="658"/>
      <c r="DD47" s="632">
        <v>886</v>
      </c>
      <c r="DE47" s="654"/>
      <c r="DF47" s="654"/>
      <c r="DG47" s="654"/>
      <c r="DH47" s="654"/>
      <c r="DI47" s="654"/>
      <c r="DJ47" s="654"/>
      <c r="DK47" s="655"/>
      <c r="DL47" s="692"/>
      <c r="DM47" s="693"/>
      <c r="DN47" s="693"/>
      <c r="DO47" s="693"/>
      <c r="DP47" s="693"/>
      <c r="DQ47" s="693"/>
      <c r="DR47" s="693"/>
      <c r="DS47" s="693"/>
      <c r="DT47" s="693"/>
      <c r="DU47" s="693"/>
      <c r="DV47" s="694"/>
      <c r="DW47" s="695"/>
      <c r="DX47" s="696"/>
      <c r="DY47" s="696"/>
      <c r="DZ47" s="696"/>
      <c r="EA47" s="696"/>
      <c r="EB47" s="696"/>
      <c r="EC47" s="697"/>
    </row>
    <row r="48" spans="2:133" x14ac:dyDescent="0.15">
      <c r="B48" s="225"/>
      <c r="CD48" s="665"/>
      <c r="CE48" s="666"/>
      <c r="CF48" s="620" t="s">
        <v>373</v>
      </c>
      <c r="CG48" s="621"/>
      <c r="CH48" s="621"/>
      <c r="CI48" s="621"/>
      <c r="CJ48" s="621"/>
      <c r="CK48" s="621"/>
      <c r="CL48" s="621"/>
      <c r="CM48" s="621"/>
      <c r="CN48" s="621"/>
      <c r="CO48" s="621"/>
      <c r="CP48" s="621"/>
      <c r="CQ48" s="622"/>
      <c r="CR48" s="623" t="s">
        <v>131</v>
      </c>
      <c r="CS48" s="624"/>
      <c r="CT48" s="624"/>
      <c r="CU48" s="624"/>
      <c r="CV48" s="624"/>
      <c r="CW48" s="624"/>
      <c r="CX48" s="624"/>
      <c r="CY48" s="625"/>
      <c r="CZ48" s="628" t="s">
        <v>244</v>
      </c>
      <c r="DA48" s="629"/>
      <c r="DB48" s="629"/>
      <c r="DC48" s="635"/>
      <c r="DD48" s="632" t="s">
        <v>131</v>
      </c>
      <c r="DE48" s="624"/>
      <c r="DF48" s="624"/>
      <c r="DG48" s="624"/>
      <c r="DH48" s="624"/>
      <c r="DI48" s="624"/>
      <c r="DJ48" s="624"/>
      <c r="DK48" s="625"/>
      <c r="DL48" s="692"/>
      <c r="DM48" s="693"/>
      <c r="DN48" s="693"/>
      <c r="DO48" s="693"/>
      <c r="DP48" s="693"/>
      <c r="DQ48" s="693"/>
      <c r="DR48" s="693"/>
      <c r="DS48" s="693"/>
      <c r="DT48" s="693"/>
      <c r="DU48" s="693"/>
      <c r="DV48" s="694"/>
      <c r="DW48" s="695"/>
      <c r="DX48" s="696"/>
      <c r="DY48" s="696"/>
      <c r="DZ48" s="696"/>
      <c r="EA48" s="696"/>
      <c r="EB48" s="696"/>
      <c r="EC48" s="697"/>
    </row>
    <row r="49" spans="2:133" ht="11.25" customHeight="1" x14ac:dyDescent="0.15">
      <c r="B49" s="225"/>
      <c r="CD49" s="644" t="s">
        <v>374</v>
      </c>
      <c r="CE49" s="645"/>
      <c r="CF49" s="645"/>
      <c r="CG49" s="645"/>
      <c r="CH49" s="645"/>
      <c r="CI49" s="645"/>
      <c r="CJ49" s="645"/>
      <c r="CK49" s="645"/>
      <c r="CL49" s="645"/>
      <c r="CM49" s="645"/>
      <c r="CN49" s="645"/>
      <c r="CO49" s="645"/>
      <c r="CP49" s="645"/>
      <c r="CQ49" s="646"/>
      <c r="CR49" s="698">
        <v>6243320</v>
      </c>
      <c r="CS49" s="682"/>
      <c r="CT49" s="682"/>
      <c r="CU49" s="682"/>
      <c r="CV49" s="682"/>
      <c r="CW49" s="682"/>
      <c r="CX49" s="682"/>
      <c r="CY49" s="711"/>
      <c r="CZ49" s="703">
        <v>100</v>
      </c>
      <c r="DA49" s="712"/>
      <c r="DB49" s="712"/>
      <c r="DC49" s="713"/>
      <c r="DD49" s="714">
        <v>1954209</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6rJUXFapk5loZQTAbRwZCp05kpS3OniN+4G/zbeO+moE57W4Ny3UDT7/whc0VrNTHSQZHJjus/MGT6t/vgygMQ==" saltValue="wfcSeixEyH3e7Flu8B620Q==" spinCount="100000" sheet="1" objects="1" scenarios="1"/>
  <mergeCells count="603">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D42:DK42"/>
    <mergeCell ref="DL42:DV42"/>
    <mergeCell ref="DW42:EC42"/>
    <mergeCell ref="CD43:CQ43"/>
    <mergeCell ref="CR43:CY43"/>
    <mergeCell ref="CZ43:DC43"/>
    <mergeCell ref="DD43:DK43"/>
    <mergeCell ref="DL43:DV43"/>
    <mergeCell ref="DW43:EC43"/>
    <mergeCell ref="AQ42:AY42"/>
    <mergeCell ref="AZ42:BF42"/>
    <mergeCell ref="BM42:BU42"/>
    <mergeCell ref="BV42:CB42"/>
    <mergeCell ref="CD42:CQ42"/>
    <mergeCell ref="CR42:CY42"/>
    <mergeCell ref="CD41:CQ41"/>
    <mergeCell ref="CR41:CY41"/>
    <mergeCell ref="CZ41:DC41"/>
    <mergeCell ref="CZ42:DC42"/>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D41:DK41"/>
    <mergeCell ref="DL41:DV41"/>
    <mergeCell ref="DW41:EC41"/>
    <mergeCell ref="B39:Q39"/>
    <mergeCell ref="R39:Y39"/>
    <mergeCell ref="Z39:AC39"/>
    <mergeCell ref="AD39:AK39"/>
    <mergeCell ref="AL39:AO39"/>
    <mergeCell ref="AQ39:AY39"/>
    <mergeCell ref="AZ39:BF39"/>
    <mergeCell ref="BG39:BU39"/>
    <mergeCell ref="BG38:BU38"/>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Z35:AC35"/>
    <mergeCell ref="AD35:AK35"/>
    <mergeCell ref="AL35:AO35"/>
    <mergeCell ref="AQ35:BF35"/>
    <mergeCell ref="CD34:CQ34"/>
    <mergeCell ref="CR34:CY34"/>
    <mergeCell ref="CZ34:DC34"/>
    <mergeCell ref="DD34:DK34"/>
    <mergeCell ref="DL34:DV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AX32:BF32"/>
    <mergeCell ref="BG32:BL32"/>
    <mergeCell ref="BM32:BQ32"/>
    <mergeCell ref="BR32:BW32"/>
    <mergeCell ref="B32:Q32"/>
    <mergeCell ref="R32:Y32"/>
    <mergeCell ref="Z32:AC32"/>
    <mergeCell ref="AD32:AK32"/>
    <mergeCell ref="AL32:AO32"/>
    <mergeCell ref="AX31:BF31"/>
    <mergeCell ref="BG31:BL31"/>
    <mergeCell ref="BM31:BQ31"/>
    <mergeCell ref="BR31:BW31"/>
    <mergeCell ref="AD31:AK31"/>
    <mergeCell ref="AL31:AO31"/>
    <mergeCell ref="AP31:AS33"/>
    <mergeCell ref="AT31:AT33"/>
    <mergeCell ref="CR31:CY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S25:CB25"/>
    <mergeCell ref="CD25:CQ25"/>
    <mergeCell ref="CR25:CY25"/>
    <mergeCell ref="CZ25:DC25"/>
    <mergeCell ref="DD25:DK25"/>
    <mergeCell ref="CD27:CQ27"/>
    <mergeCell ref="CR27:CY27"/>
    <mergeCell ref="CZ27:DC27"/>
    <mergeCell ref="DD27:DK27"/>
    <mergeCell ref="B26:Q26"/>
    <mergeCell ref="R26:Y26"/>
    <mergeCell ref="Z26:AC26"/>
    <mergeCell ref="AD26:AK26"/>
    <mergeCell ref="AL26:AO26"/>
    <mergeCell ref="AP26:BF26"/>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CD23:CQ23"/>
    <mergeCell ref="CR23:CY23"/>
    <mergeCell ref="CZ23:DC23"/>
    <mergeCell ref="DD23:DK23"/>
    <mergeCell ref="DL23:DV23"/>
    <mergeCell ref="B22:Q22"/>
    <mergeCell ref="R22:Y22"/>
    <mergeCell ref="Z22:AC22"/>
    <mergeCell ref="AD22:AK22"/>
    <mergeCell ref="AL22:AO22"/>
    <mergeCell ref="AP22:BF22"/>
    <mergeCell ref="BG22:BN22"/>
    <mergeCell ref="BO22:BR22"/>
    <mergeCell ref="BS22:CB22"/>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election activeCell="AC6" sqref="AC6:AL8"/>
    </sheetView>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35" t="s">
        <v>375</v>
      </c>
      <c r="B2" s="735"/>
      <c r="C2" s="735"/>
      <c r="D2" s="735"/>
      <c r="E2" s="735"/>
      <c r="F2" s="735"/>
      <c r="G2" s="735"/>
      <c r="H2" s="735"/>
      <c r="I2" s="735"/>
      <c r="J2" s="735"/>
      <c r="K2" s="735"/>
      <c r="L2" s="735"/>
      <c r="M2" s="735"/>
      <c r="N2" s="735"/>
      <c r="O2" s="735"/>
      <c r="P2" s="735"/>
      <c r="Q2" s="735"/>
      <c r="R2" s="735"/>
      <c r="S2" s="735"/>
      <c r="T2" s="735"/>
      <c r="U2" s="735"/>
      <c r="V2" s="735"/>
      <c r="W2" s="735"/>
      <c r="X2" s="735"/>
      <c r="Y2" s="735"/>
      <c r="Z2" s="735"/>
      <c r="AA2" s="735"/>
      <c r="AB2" s="735"/>
      <c r="AC2" s="735"/>
      <c r="AD2" s="735"/>
      <c r="AE2" s="735"/>
      <c r="AF2" s="735"/>
      <c r="AG2" s="735"/>
      <c r="AH2" s="735"/>
      <c r="AI2" s="735"/>
      <c r="AJ2" s="735"/>
      <c r="AK2" s="735"/>
      <c r="AL2" s="735"/>
      <c r="AM2" s="735"/>
      <c r="AN2" s="735"/>
      <c r="AO2" s="735"/>
      <c r="AP2" s="735"/>
      <c r="AQ2" s="735"/>
      <c r="AR2" s="735"/>
      <c r="AS2" s="735"/>
      <c r="AT2" s="735"/>
      <c r="AU2" s="735"/>
      <c r="AV2" s="735"/>
      <c r="AW2" s="735"/>
      <c r="AX2" s="735"/>
      <c r="AY2" s="735"/>
      <c r="AZ2" s="735"/>
      <c r="BA2" s="735"/>
      <c r="BB2" s="735"/>
      <c r="BC2" s="735"/>
      <c r="BD2" s="735"/>
      <c r="BE2" s="735"/>
      <c r="BF2" s="735"/>
      <c r="BG2" s="735"/>
      <c r="BH2" s="735"/>
      <c r="BI2" s="735"/>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36" t="s">
        <v>376</v>
      </c>
      <c r="DK2" s="737"/>
      <c r="DL2" s="737"/>
      <c r="DM2" s="737"/>
      <c r="DN2" s="737"/>
      <c r="DO2" s="738"/>
      <c r="DP2" s="228"/>
      <c r="DQ2" s="736" t="s">
        <v>377</v>
      </c>
      <c r="DR2" s="737"/>
      <c r="DS2" s="737"/>
      <c r="DT2" s="737"/>
      <c r="DU2" s="737"/>
      <c r="DV2" s="737"/>
      <c r="DW2" s="737"/>
      <c r="DX2" s="737"/>
      <c r="DY2" s="737"/>
      <c r="DZ2" s="738"/>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39" t="s">
        <v>378</v>
      </c>
      <c r="B4" s="739"/>
      <c r="C4" s="739"/>
      <c r="D4" s="739"/>
      <c r="E4" s="739"/>
      <c r="F4" s="739"/>
      <c r="G4" s="739"/>
      <c r="H4" s="739"/>
      <c r="I4" s="739"/>
      <c r="J4" s="739"/>
      <c r="K4" s="739"/>
      <c r="L4" s="739"/>
      <c r="M4" s="739"/>
      <c r="N4" s="739"/>
      <c r="O4" s="739"/>
      <c r="P4" s="739"/>
      <c r="Q4" s="739"/>
      <c r="R4" s="739"/>
      <c r="S4" s="739"/>
      <c r="T4" s="739"/>
      <c r="U4" s="739"/>
      <c r="V4" s="739"/>
      <c r="W4" s="739"/>
      <c r="X4" s="739"/>
      <c r="Y4" s="739"/>
      <c r="Z4" s="739"/>
      <c r="AA4" s="739"/>
      <c r="AB4" s="739"/>
      <c r="AC4" s="739"/>
      <c r="AD4" s="739"/>
      <c r="AE4" s="739"/>
      <c r="AF4" s="739"/>
      <c r="AG4" s="739"/>
      <c r="AH4" s="739"/>
      <c r="AI4" s="739"/>
      <c r="AJ4" s="739"/>
      <c r="AK4" s="739"/>
      <c r="AL4" s="739"/>
      <c r="AM4" s="739"/>
      <c r="AN4" s="739"/>
      <c r="AO4" s="739"/>
      <c r="AP4" s="739"/>
      <c r="AQ4" s="739"/>
      <c r="AR4" s="739"/>
      <c r="AS4" s="739"/>
      <c r="AT4" s="739"/>
      <c r="AU4" s="739"/>
      <c r="AV4" s="739"/>
      <c r="AW4" s="739"/>
      <c r="AX4" s="739"/>
      <c r="AY4" s="739"/>
      <c r="AZ4" s="232"/>
      <c r="BA4" s="232"/>
      <c r="BB4" s="232"/>
      <c r="BC4" s="232"/>
      <c r="BD4" s="232"/>
      <c r="BE4" s="233"/>
      <c r="BF4" s="233"/>
      <c r="BG4" s="233"/>
      <c r="BH4" s="233"/>
      <c r="BI4" s="233"/>
      <c r="BJ4" s="233"/>
      <c r="BK4" s="233"/>
      <c r="BL4" s="233"/>
      <c r="BM4" s="233"/>
      <c r="BN4" s="233"/>
      <c r="BO4" s="233"/>
      <c r="BP4" s="233"/>
      <c r="BQ4" s="740" t="s">
        <v>379</v>
      </c>
      <c r="BR4" s="740"/>
      <c r="BS4" s="740"/>
      <c r="BT4" s="740"/>
      <c r="BU4" s="740"/>
      <c r="BV4" s="740"/>
      <c r="BW4" s="740"/>
      <c r="BX4" s="740"/>
      <c r="BY4" s="740"/>
      <c r="BZ4" s="740"/>
      <c r="CA4" s="740"/>
      <c r="CB4" s="740"/>
      <c r="CC4" s="740"/>
      <c r="CD4" s="740"/>
      <c r="CE4" s="740"/>
      <c r="CF4" s="740"/>
      <c r="CG4" s="740"/>
      <c r="CH4" s="740"/>
      <c r="CI4" s="740"/>
      <c r="CJ4" s="740"/>
      <c r="CK4" s="740"/>
      <c r="CL4" s="740"/>
      <c r="CM4" s="740"/>
      <c r="CN4" s="740"/>
      <c r="CO4" s="740"/>
      <c r="CP4" s="740"/>
      <c r="CQ4" s="740"/>
      <c r="CR4" s="740"/>
      <c r="CS4" s="740"/>
      <c r="CT4" s="740"/>
      <c r="CU4" s="740"/>
      <c r="CV4" s="740"/>
      <c r="CW4" s="740"/>
      <c r="CX4" s="740"/>
      <c r="CY4" s="740"/>
      <c r="CZ4" s="740"/>
      <c r="DA4" s="740"/>
      <c r="DB4" s="740"/>
      <c r="DC4" s="740"/>
      <c r="DD4" s="740"/>
      <c r="DE4" s="740"/>
      <c r="DF4" s="740"/>
      <c r="DG4" s="740"/>
      <c r="DH4" s="740"/>
      <c r="DI4" s="740"/>
      <c r="DJ4" s="740"/>
      <c r="DK4" s="740"/>
      <c r="DL4" s="740"/>
      <c r="DM4" s="740"/>
      <c r="DN4" s="740"/>
      <c r="DO4" s="740"/>
      <c r="DP4" s="740"/>
      <c r="DQ4" s="740"/>
      <c r="DR4" s="740"/>
      <c r="DS4" s="740"/>
      <c r="DT4" s="740"/>
      <c r="DU4" s="740"/>
      <c r="DV4" s="740"/>
      <c r="DW4" s="740"/>
      <c r="DX4" s="740"/>
      <c r="DY4" s="740"/>
      <c r="DZ4" s="740"/>
      <c r="EA4" s="234"/>
    </row>
    <row r="5" spans="1:131" s="235" customFormat="1" ht="26.25" customHeight="1" x14ac:dyDescent="0.15">
      <c r="A5" s="729" t="s">
        <v>380</v>
      </c>
      <c r="B5" s="730"/>
      <c r="C5" s="730"/>
      <c r="D5" s="730"/>
      <c r="E5" s="730"/>
      <c r="F5" s="730"/>
      <c r="G5" s="730"/>
      <c r="H5" s="730"/>
      <c r="I5" s="730"/>
      <c r="J5" s="730"/>
      <c r="K5" s="730"/>
      <c r="L5" s="730"/>
      <c r="M5" s="730"/>
      <c r="N5" s="730"/>
      <c r="O5" s="730"/>
      <c r="P5" s="731"/>
      <c r="Q5" s="725" t="s">
        <v>381</v>
      </c>
      <c r="R5" s="721"/>
      <c r="S5" s="721"/>
      <c r="T5" s="721"/>
      <c r="U5" s="722"/>
      <c r="V5" s="725" t="s">
        <v>382</v>
      </c>
      <c r="W5" s="721"/>
      <c r="X5" s="721"/>
      <c r="Y5" s="721"/>
      <c r="Z5" s="722"/>
      <c r="AA5" s="725" t="s">
        <v>383</v>
      </c>
      <c r="AB5" s="721"/>
      <c r="AC5" s="721"/>
      <c r="AD5" s="721"/>
      <c r="AE5" s="721"/>
      <c r="AF5" s="741" t="s">
        <v>384</v>
      </c>
      <c r="AG5" s="721"/>
      <c r="AH5" s="721"/>
      <c r="AI5" s="721"/>
      <c r="AJ5" s="727"/>
      <c r="AK5" s="721" t="s">
        <v>385</v>
      </c>
      <c r="AL5" s="721"/>
      <c r="AM5" s="721"/>
      <c r="AN5" s="721"/>
      <c r="AO5" s="722"/>
      <c r="AP5" s="725" t="s">
        <v>386</v>
      </c>
      <c r="AQ5" s="721"/>
      <c r="AR5" s="721"/>
      <c r="AS5" s="721"/>
      <c r="AT5" s="722"/>
      <c r="AU5" s="725" t="s">
        <v>387</v>
      </c>
      <c r="AV5" s="721"/>
      <c r="AW5" s="721"/>
      <c r="AX5" s="721"/>
      <c r="AY5" s="727"/>
      <c r="AZ5" s="232"/>
      <c r="BA5" s="232"/>
      <c r="BB5" s="232"/>
      <c r="BC5" s="232"/>
      <c r="BD5" s="232"/>
      <c r="BE5" s="233"/>
      <c r="BF5" s="233"/>
      <c r="BG5" s="233"/>
      <c r="BH5" s="233"/>
      <c r="BI5" s="233"/>
      <c r="BJ5" s="233"/>
      <c r="BK5" s="233"/>
      <c r="BL5" s="233"/>
      <c r="BM5" s="233"/>
      <c r="BN5" s="233"/>
      <c r="BO5" s="233"/>
      <c r="BP5" s="233"/>
      <c r="BQ5" s="729" t="s">
        <v>388</v>
      </c>
      <c r="BR5" s="730"/>
      <c r="BS5" s="730"/>
      <c r="BT5" s="730"/>
      <c r="BU5" s="730"/>
      <c r="BV5" s="730"/>
      <c r="BW5" s="730"/>
      <c r="BX5" s="730"/>
      <c r="BY5" s="730"/>
      <c r="BZ5" s="730"/>
      <c r="CA5" s="730"/>
      <c r="CB5" s="730"/>
      <c r="CC5" s="730"/>
      <c r="CD5" s="730"/>
      <c r="CE5" s="730"/>
      <c r="CF5" s="730"/>
      <c r="CG5" s="731"/>
      <c r="CH5" s="725" t="s">
        <v>389</v>
      </c>
      <c r="CI5" s="721"/>
      <c r="CJ5" s="721"/>
      <c r="CK5" s="721"/>
      <c r="CL5" s="722"/>
      <c r="CM5" s="725" t="s">
        <v>390</v>
      </c>
      <c r="CN5" s="721"/>
      <c r="CO5" s="721"/>
      <c r="CP5" s="721"/>
      <c r="CQ5" s="722"/>
      <c r="CR5" s="725" t="s">
        <v>391</v>
      </c>
      <c r="CS5" s="721"/>
      <c r="CT5" s="721"/>
      <c r="CU5" s="721"/>
      <c r="CV5" s="722"/>
      <c r="CW5" s="725" t="s">
        <v>392</v>
      </c>
      <c r="CX5" s="721"/>
      <c r="CY5" s="721"/>
      <c r="CZ5" s="721"/>
      <c r="DA5" s="722"/>
      <c r="DB5" s="725" t="s">
        <v>393</v>
      </c>
      <c r="DC5" s="721"/>
      <c r="DD5" s="721"/>
      <c r="DE5" s="721"/>
      <c r="DF5" s="722"/>
      <c r="DG5" s="774" t="s">
        <v>394</v>
      </c>
      <c r="DH5" s="775"/>
      <c r="DI5" s="775"/>
      <c r="DJ5" s="775"/>
      <c r="DK5" s="776"/>
      <c r="DL5" s="774" t="s">
        <v>395</v>
      </c>
      <c r="DM5" s="775"/>
      <c r="DN5" s="775"/>
      <c r="DO5" s="775"/>
      <c r="DP5" s="776"/>
      <c r="DQ5" s="725" t="s">
        <v>396</v>
      </c>
      <c r="DR5" s="721"/>
      <c r="DS5" s="721"/>
      <c r="DT5" s="721"/>
      <c r="DU5" s="722"/>
      <c r="DV5" s="725" t="s">
        <v>387</v>
      </c>
      <c r="DW5" s="721"/>
      <c r="DX5" s="721"/>
      <c r="DY5" s="721"/>
      <c r="DZ5" s="727"/>
      <c r="EA5" s="234"/>
    </row>
    <row r="6" spans="1:131" s="235" customFormat="1" ht="26.25" customHeight="1" thickBot="1" x14ac:dyDescent="0.2">
      <c r="A6" s="732"/>
      <c r="B6" s="733"/>
      <c r="C6" s="733"/>
      <c r="D6" s="733"/>
      <c r="E6" s="733"/>
      <c r="F6" s="733"/>
      <c r="G6" s="733"/>
      <c r="H6" s="733"/>
      <c r="I6" s="733"/>
      <c r="J6" s="733"/>
      <c r="K6" s="733"/>
      <c r="L6" s="733"/>
      <c r="M6" s="733"/>
      <c r="N6" s="733"/>
      <c r="O6" s="733"/>
      <c r="P6" s="734"/>
      <c r="Q6" s="726"/>
      <c r="R6" s="723"/>
      <c r="S6" s="723"/>
      <c r="T6" s="723"/>
      <c r="U6" s="724"/>
      <c r="V6" s="726"/>
      <c r="W6" s="723"/>
      <c r="X6" s="723"/>
      <c r="Y6" s="723"/>
      <c r="Z6" s="724"/>
      <c r="AA6" s="726"/>
      <c r="AB6" s="723"/>
      <c r="AC6" s="723"/>
      <c r="AD6" s="723"/>
      <c r="AE6" s="723"/>
      <c r="AF6" s="742"/>
      <c r="AG6" s="723"/>
      <c r="AH6" s="723"/>
      <c r="AI6" s="723"/>
      <c r="AJ6" s="728"/>
      <c r="AK6" s="723"/>
      <c r="AL6" s="723"/>
      <c r="AM6" s="723"/>
      <c r="AN6" s="723"/>
      <c r="AO6" s="724"/>
      <c r="AP6" s="726"/>
      <c r="AQ6" s="723"/>
      <c r="AR6" s="723"/>
      <c r="AS6" s="723"/>
      <c r="AT6" s="724"/>
      <c r="AU6" s="726"/>
      <c r="AV6" s="723"/>
      <c r="AW6" s="723"/>
      <c r="AX6" s="723"/>
      <c r="AY6" s="728"/>
      <c r="AZ6" s="232"/>
      <c r="BA6" s="232"/>
      <c r="BB6" s="232"/>
      <c r="BC6" s="232"/>
      <c r="BD6" s="232"/>
      <c r="BE6" s="233"/>
      <c r="BF6" s="233"/>
      <c r="BG6" s="233"/>
      <c r="BH6" s="233"/>
      <c r="BI6" s="233"/>
      <c r="BJ6" s="233"/>
      <c r="BK6" s="233"/>
      <c r="BL6" s="233"/>
      <c r="BM6" s="233"/>
      <c r="BN6" s="233"/>
      <c r="BO6" s="233"/>
      <c r="BP6" s="233"/>
      <c r="BQ6" s="732"/>
      <c r="BR6" s="733"/>
      <c r="BS6" s="733"/>
      <c r="BT6" s="733"/>
      <c r="BU6" s="733"/>
      <c r="BV6" s="733"/>
      <c r="BW6" s="733"/>
      <c r="BX6" s="733"/>
      <c r="BY6" s="733"/>
      <c r="BZ6" s="733"/>
      <c r="CA6" s="733"/>
      <c r="CB6" s="733"/>
      <c r="CC6" s="733"/>
      <c r="CD6" s="733"/>
      <c r="CE6" s="733"/>
      <c r="CF6" s="733"/>
      <c r="CG6" s="734"/>
      <c r="CH6" s="726"/>
      <c r="CI6" s="723"/>
      <c r="CJ6" s="723"/>
      <c r="CK6" s="723"/>
      <c r="CL6" s="724"/>
      <c r="CM6" s="726"/>
      <c r="CN6" s="723"/>
      <c r="CO6" s="723"/>
      <c r="CP6" s="723"/>
      <c r="CQ6" s="724"/>
      <c r="CR6" s="726"/>
      <c r="CS6" s="723"/>
      <c r="CT6" s="723"/>
      <c r="CU6" s="723"/>
      <c r="CV6" s="724"/>
      <c r="CW6" s="726"/>
      <c r="CX6" s="723"/>
      <c r="CY6" s="723"/>
      <c r="CZ6" s="723"/>
      <c r="DA6" s="724"/>
      <c r="DB6" s="726"/>
      <c r="DC6" s="723"/>
      <c r="DD6" s="723"/>
      <c r="DE6" s="723"/>
      <c r="DF6" s="724"/>
      <c r="DG6" s="777"/>
      <c r="DH6" s="778"/>
      <c r="DI6" s="778"/>
      <c r="DJ6" s="778"/>
      <c r="DK6" s="779"/>
      <c r="DL6" s="777"/>
      <c r="DM6" s="778"/>
      <c r="DN6" s="778"/>
      <c r="DO6" s="778"/>
      <c r="DP6" s="779"/>
      <c r="DQ6" s="726"/>
      <c r="DR6" s="723"/>
      <c r="DS6" s="723"/>
      <c r="DT6" s="723"/>
      <c r="DU6" s="724"/>
      <c r="DV6" s="726"/>
      <c r="DW6" s="723"/>
      <c r="DX6" s="723"/>
      <c r="DY6" s="723"/>
      <c r="DZ6" s="728"/>
      <c r="EA6" s="234"/>
    </row>
    <row r="7" spans="1:131" s="235" customFormat="1" ht="26.25" customHeight="1" thickTop="1" x14ac:dyDescent="0.15">
      <c r="A7" s="236">
        <v>1</v>
      </c>
      <c r="B7" s="760" t="s">
        <v>397</v>
      </c>
      <c r="C7" s="761"/>
      <c r="D7" s="761"/>
      <c r="E7" s="761"/>
      <c r="F7" s="761"/>
      <c r="G7" s="761"/>
      <c r="H7" s="761"/>
      <c r="I7" s="761"/>
      <c r="J7" s="761"/>
      <c r="K7" s="761"/>
      <c r="L7" s="761"/>
      <c r="M7" s="761"/>
      <c r="N7" s="761"/>
      <c r="O7" s="761"/>
      <c r="P7" s="762"/>
      <c r="Q7" s="763">
        <v>6736</v>
      </c>
      <c r="R7" s="764"/>
      <c r="S7" s="764"/>
      <c r="T7" s="764"/>
      <c r="U7" s="764"/>
      <c r="V7" s="764">
        <v>6243</v>
      </c>
      <c r="W7" s="764"/>
      <c r="X7" s="764"/>
      <c r="Y7" s="764"/>
      <c r="Z7" s="764"/>
      <c r="AA7" s="764">
        <v>493</v>
      </c>
      <c r="AB7" s="764"/>
      <c r="AC7" s="764"/>
      <c r="AD7" s="764"/>
      <c r="AE7" s="765"/>
      <c r="AF7" s="766">
        <v>275</v>
      </c>
      <c r="AG7" s="767"/>
      <c r="AH7" s="767"/>
      <c r="AI7" s="767"/>
      <c r="AJ7" s="768"/>
      <c r="AK7" s="769"/>
      <c r="AL7" s="770"/>
      <c r="AM7" s="770"/>
      <c r="AN7" s="770"/>
      <c r="AO7" s="770"/>
      <c r="AP7" s="770">
        <v>1301</v>
      </c>
      <c r="AQ7" s="770"/>
      <c r="AR7" s="770"/>
      <c r="AS7" s="770"/>
      <c r="AT7" s="770"/>
      <c r="AU7" s="771"/>
      <c r="AV7" s="771"/>
      <c r="AW7" s="771"/>
      <c r="AX7" s="771"/>
      <c r="AY7" s="772"/>
      <c r="AZ7" s="232"/>
      <c r="BA7" s="232"/>
      <c r="BB7" s="232"/>
      <c r="BC7" s="232"/>
      <c r="BD7" s="232"/>
      <c r="BE7" s="233"/>
      <c r="BF7" s="233"/>
      <c r="BG7" s="233"/>
      <c r="BH7" s="233"/>
      <c r="BI7" s="233"/>
      <c r="BJ7" s="233"/>
      <c r="BK7" s="233"/>
      <c r="BL7" s="233"/>
      <c r="BM7" s="233"/>
      <c r="BN7" s="233"/>
      <c r="BO7" s="233"/>
      <c r="BP7" s="233"/>
      <c r="BQ7" s="236">
        <v>1</v>
      </c>
      <c r="BR7" s="237"/>
      <c r="BS7" s="746" t="s">
        <v>586</v>
      </c>
      <c r="BT7" s="747"/>
      <c r="BU7" s="747"/>
      <c r="BV7" s="747"/>
      <c r="BW7" s="747"/>
      <c r="BX7" s="747"/>
      <c r="BY7" s="747"/>
      <c r="BZ7" s="747"/>
      <c r="CA7" s="747"/>
      <c r="CB7" s="747"/>
      <c r="CC7" s="747"/>
      <c r="CD7" s="747"/>
      <c r="CE7" s="747"/>
      <c r="CF7" s="747"/>
      <c r="CG7" s="773"/>
      <c r="CH7" s="743">
        <v>19</v>
      </c>
      <c r="CI7" s="744"/>
      <c r="CJ7" s="744"/>
      <c r="CK7" s="744"/>
      <c r="CL7" s="745"/>
      <c r="CM7" s="743">
        <v>74</v>
      </c>
      <c r="CN7" s="744"/>
      <c r="CO7" s="744"/>
      <c r="CP7" s="744"/>
      <c r="CQ7" s="745"/>
      <c r="CR7" s="743">
        <v>20</v>
      </c>
      <c r="CS7" s="744"/>
      <c r="CT7" s="744"/>
      <c r="CU7" s="744"/>
      <c r="CV7" s="745"/>
      <c r="CW7" s="743"/>
      <c r="CX7" s="744"/>
      <c r="CY7" s="744"/>
      <c r="CZ7" s="744"/>
      <c r="DA7" s="745"/>
      <c r="DB7" s="743"/>
      <c r="DC7" s="744"/>
      <c r="DD7" s="744"/>
      <c r="DE7" s="744"/>
      <c r="DF7" s="745"/>
      <c r="DG7" s="743"/>
      <c r="DH7" s="744"/>
      <c r="DI7" s="744"/>
      <c r="DJ7" s="744"/>
      <c r="DK7" s="745"/>
      <c r="DL7" s="743"/>
      <c r="DM7" s="744"/>
      <c r="DN7" s="744"/>
      <c r="DO7" s="744"/>
      <c r="DP7" s="745"/>
      <c r="DQ7" s="743"/>
      <c r="DR7" s="744"/>
      <c r="DS7" s="744"/>
      <c r="DT7" s="744"/>
      <c r="DU7" s="745"/>
      <c r="DV7" s="746"/>
      <c r="DW7" s="747"/>
      <c r="DX7" s="747"/>
      <c r="DY7" s="747"/>
      <c r="DZ7" s="748"/>
      <c r="EA7" s="234"/>
    </row>
    <row r="8" spans="1:131" s="235" customFormat="1" ht="26.25" customHeight="1" x14ac:dyDescent="0.15">
      <c r="A8" s="238">
        <v>2</v>
      </c>
      <c r="B8" s="749"/>
      <c r="C8" s="750"/>
      <c r="D8" s="750"/>
      <c r="E8" s="750"/>
      <c r="F8" s="750"/>
      <c r="G8" s="750"/>
      <c r="H8" s="750"/>
      <c r="I8" s="750"/>
      <c r="J8" s="750"/>
      <c r="K8" s="750"/>
      <c r="L8" s="750"/>
      <c r="M8" s="750"/>
      <c r="N8" s="750"/>
      <c r="O8" s="750"/>
      <c r="P8" s="751"/>
      <c r="Q8" s="752"/>
      <c r="R8" s="753"/>
      <c r="S8" s="753"/>
      <c r="T8" s="753"/>
      <c r="U8" s="753"/>
      <c r="V8" s="753"/>
      <c r="W8" s="753"/>
      <c r="X8" s="753"/>
      <c r="Y8" s="753"/>
      <c r="Z8" s="753"/>
      <c r="AA8" s="753"/>
      <c r="AB8" s="753"/>
      <c r="AC8" s="753"/>
      <c r="AD8" s="753"/>
      <c r="AE8" s="754"/>
      <c r="AF8" s="755"/>
      <c r="AG8" s="756"/>
      <c r="AH8" s="756"/>
      <c r="AI8" s="756"/>
      <c r="AJ8" s="757"/>
      <c r="AK8" s="758"/>
      <c r="AL8" s="759"/>
      <c r="AM8" s="759"/>
      <c r="AN8" s="759"/>
      <c r="AO8" s="759"/>
      <c r="AP8" s="759"/>
      <c r="AQ8" s="759"/>
      <c r="AR8" s="759"/>
      <c r="AS8" s="759"/>
      <c r="AT8" s="759"/>
      <c r="AU8" s="780"/>
      <c r="AV8" s="780"/>
      <c r="AW8" s="780"/>
      <c r="AX8" s="780"/>
      <c r="AY8" s="781"/>
      <c r="AZ8" s="232"/>
      <c r="BA8" s="232"/>
      <c r="BB8" s="232"/>
      <c r="BC8" s="232"/>
      <c r="BD8" s="232"/>
      <c r="BE8" s="233"/>
      <c r="BF8" s="233"/>
      <c r="BG8" s="233"/>
      <c r="BH8" s="233"/>
      <c r="BI8" s="233"/>
      <c r="BJ8" s="233"/>
      <c r="BK8" s="233"/>
      <c r="BL8" s="233"/>
      <c r="BM8" s="233"/>
      <c r="BN8" s="233"/>
      <c r="BO8" s="233"/>
      <c r="BP8" s="233"/>
      <c r="BQ8" s="238">
        <v>2</v>
      </c>
      <c r="BR8" s="239"/>
      <c r="BS8" s="782" t="s">
        <v>587</v>
      </c>
      <c r="BT8" s="783"/>
      <c r="BU8" s="783"/>
      <c r="BV8" s="783"/>
      <c r="BW8" s="783"/>
      <c r="BX8" s="783"/>
      <c r="BY8" s="783"/>
      <c r="BZ8" s="783"/>
      <c r="CA8" s="783"/>
      <c r="CB8" s="783"/>
      <c r="CC8" s="783"/>
      <c r="CD8" s="783"/>
      <c r="CE8" s="783"/>
      <c r="CF8" s="783"/>
      <c r="CG8" s="784"/>
      <c r="CH8" s="785">
        <v>38</v>
      </c>
      <c r="CI8" s="786"/>
      <c r="CJ8" s="786"/>
      <c r="CK8" s="786"/>
      <c r="CL8" s="787"/>
      <c r="CM8" s="785">
        <v>-1</v>
      </c>
      <c r="CN8" s="786"/>
      <c r="CO8" s="786"/>
      <c r="CP8" s="786"/>
      <c r="CQ8" s="787"/>
      <c r="CR8" s="785">
        <v>22</v>
      </c>
      <c r="CS8" s="786"/>
      <c r="CT8" s="786"/>
      <c r="CU8" s="786"/>
      <c r="CV8" s="787"/>
      <c r="CW8" s="785"/>
      <c r="CX8" s="786"/>
      <c r="CY8" s="786"/>
      <c r="CZ8" s="786"/>
      <c r="DA8" s="787"/>
      <c r="DB8" s="785">
        <v>56</v>
      </c>
      <c r="DC8" s="786"/>
      <c r="DD8" s="786"/>
      <c r="DE8" s="786"/>
      <c r="DF8" s="787"/>
      <c r="DG8" s="785"/>
      <c r="DH8" s="786"/>
      <c r="DI8" s="786"/>
      <c r="DJ8" s="786"/>
      <c r="DK8" s="787"/>
      <c r="DL8" s="785"/>
      <c r="DM8" s="786"/>
      <c r="DN8" s="786"/>
      <c r="DO8" s="786"/>
      <c r="DP8" s="787"/>
      <c r="DQ8" s="785"/>
      <c r="DR8" s="786"/>
      <c r="DS8" s="786"/>
      <c r="DT8" s="786"/>
      <c r="DU8" s="787"/>
      <c r="DV8" s="782"/>
      <c r="DW8" s="783"/>
      <c r="DX8" s="783"/>
      <c r="DY8" s="783"/>
      <c r="DZ8" s="788"/>
      <c r="EA8" s="234"/>
    </row>
    <row r="9" spans="1:131" s="235" customFormat="1" ht="26.25" customHeight="1" x14ac:dyDescent="0.15">
      <c r="A9" s="238">
        <v>3</v>
      </c>
      <c r="B9" s="749"/>
      <c r="C9" s="750"/>
      <c r="D9" s="750"/>
      <c r="E9" s="750"/>
      <c r="F9" s="750"/>
      <c r="G9" s="750"/>
      <c r="H9" s="750"/>
      <c r="I9" s="750"/>
      <c r="J9" s="750"/>
      <c r="K9" s="750"/>
      <c r="L9" s="750"/>
      <c r="M9" s="750"/>
      <c r="N9" s="750"/>
      <c r="O9" s="750"/>
      <c r="P9" s="751"/>
      <c r="Q9" s="752"/>
      <c r="R9" s="753"/>
      <c r="S9" s="753"/>
      <c r="T9" s="753"/>
      <c r="U9" s="753"/>
      <c r="V9" s="753"/>
      <c r="W9" s="753"/>
      <c r="X9" s="753"/>
      <c r="Y9" s="753"/>
      <c r="Z9" s="753"/>
      <c r="AA9" s="753"/>
      <c r="AB9" s="753"/>
      <c r="AC9" s="753"/>
      <c r="AD9" s="753"/>
      <c r="AE9" s="754"/>
      <c r="AF9" s="755"/>
      <c r="AG9" s="756"/>
      <c r="AH9" s="756"/>
      <c r="AI9" s="756"/>
      <c r="AJ9" s="757"/>
      <c r="AK9" s="758"/>
      <c r="AL9" s="759"/>
      <c r="AM9" s="759"/>
      <c r="AN9" s="759"/>
      <c r="AO9" s="759"/>
      <c r="AP9" s="759"/>
      <c r="AQ9" s="759"/>
      <c r="AR9" s="759"/>
      <c r="AS9" s="759"/>
      <c r="AT9" s="759"/>
      <c r="AU9" s="780"/>
      <c r="AV9" s="780"/>
      <c r="AW9" s="780"/>
      <c r="AX9" s="780"/>
      <c r="AY9" s="781"/>
      <c r="AZ9" s="232"/>
      <c r="BA9" s="232"/>
      <c r="BB9" s="232"/>
      <c r="BC9" s="232"/>
      <c r="BD9" s="232"/>
      <c r="BE9" s="233"/>
      <c r="BF9" s="233"/>
      <c r="BG9" s="233"/>
      <c r="BH9" s="233"/>
      <c r="BI9" s="233"/>
      <c r="BJ9" s="233"/>
      <c r="BK9" s="233"/>
      <c r="BL9" s="233"/>
      <c r="BM9" s="233"/>
      <c r="BN9" s="233"/>
      <c r="BO9" s="233"/>
      <c r="BP9" s="233"/>
      <c r="BQ9" s="238">
        <v>3</v>
      </c>
      <c r="BR9" s="239"/>
      <c r="BS9" s="782" t="s">
        <v>588</v>
      </c>
      <c r="BT9" s="783"/>
      <c r="BU9" s="783"/>
      <c r="BV9" s="783"/>
      <c r="BW9" s="783"/>
      <c r="BX9" s="783"/>
      <c r="BY9" s="783"/>
      <c r="BZ9" s="783"/>
      <c r="CA9" s="783"/>
      <c r="CB9" s="783"/>
      <c r="CC9" s="783"/>
      <c r="CD9" s="783"/>
      <c r="CE9" s="783"/>
      <c r="CF9" s="783"/>
      <c r="CG9" s="784"/>
      <c r="CH9" s="785">
        <v>-134</v>
      </c>
      <c r="CI9" s="786"/>
      <c r="CJ9" s="786"/>
      <c r="CK9" s="786"/>
      <c r="CL9" s="787"/>
      <c r="CM9" s="785">
        <v>-189</v>
      </c>
      <c r="CN9" s="786"/>
      <c r="CO9" s="786"/>
      <c r="CP9" s="786"/>
      <c r="CQ9" s="787"/>
      <c r="CR9" s="785">
        <v>30</v>
      </c>
      <c r="CS9" s="786"/>
      <c r="CT9" s="786"/>
      <c r="CU9" s="786"/>
      <c r="CV9" s="787"/>
      <c r="CW9" s="785"/>
      <c r="CX9" s="786"/>
      <c r="CY9" s="786"/>
      <c r="CZ9" s="786"/>
      <c r="DA9" s="787"/>
      <c r="DB9" s="785"/>
      <c r="DC9" s="786"/>
      <c r="DD9" s="786"/>
      <c r="DE9" s="786"/>
      <c r="DF9" s="787"/>
      <c r="DG9" s="785"/>
      <c r="DH9" s="786"/>
      <c r="DI9" s="786"/>
      <c r="DJ9" s="786"/>
      <c r="DK9" s="787"/>
      <c r="DL9" s="785"/>
      <c r="DM9" s="786"/>
      <c r="DN9" s="786"/>
      <c r="DO9" s="786"/>
      <c r="DP9" s="787"/>
      <c r="DQ9" s="785"/>
      <c r="DR9" s="786"/>
      <c r="DS9" s="786"/>
      <c r="DT9" s="786"/>
      <c r="DU9" s="787"/>
      <c r="DV9" s="782"/>
      <c r="DW9" s="783"/>
      <c r="DX9" s="783"/>
      <c r="DY9" s="783"/>
      <c r="DZ9" s="788"/>
      <c r="EA9" s="234"/>
    </row>
    <row r="10" spans="1:131" s="235" customFormat="1" ht="26.25" customHeight="1" x14ac:dyDescent="0.15">
      <c r="A10" s="238">
        <v>4</v>
      </c>
      <c r="B10" s="749"/>
      <c r="C10" s="750"/>
      <c r="D10" s="750"/>
      <c r="E10" s="750"/>
      <c r="F10" s="750"/>
      <c r="G10" s="750"/>
      <c r="H10" s="750"/>
      <c r="I10" s="750"/>
      <c r="J10" s="750"/>
      <c r="K10" s="750"/>
      <c r="L10" s="750"/>
      <c r="M10" s="750"/>
      <c r="N10" s="750"/>
      <c r="O10" s="750"/>
      <c r="P10" s="751"/>
      <c r="Q10" s="752"/>
      <c r="R10" s="753"/>
      <c r="S10" s="753"/>
      <c r="T10" s="753"/>
      <c r="U10" s="753"/>
      <c r="V10" s="753"/>
      <c r="W10" s="753"/>
      <c r="X10" s="753"/>
      <c r="Y10" s="753"/>
      <c r="Z10" s="753"/>
      <c r="AA10" s="753"/>
      <c r="AB10" s="753"/>
      <c r="AC10" s="753"/>
      <c r="AD10" s="753"/>
      <c r="AE10" s="754"/>
      <c r="AF10" s="755"/>
      <c r="AG10" s="756"/>
      <c r="AH10" s="756"/>
      <c r="AI10" s="756"/>
      <c r="AJ10" s="757"/>
      <c r="AK10" s="758"/>
      <c r="AL10" s="759"/>
      <c r="AM10" s="759"/>
      <c r="AN10" s="759"/>
      <c r="AO10" s="759"/>
      <c r="AP10" s="759"/>
      <c r="AQ10" s="759"/>
      <c r="AR10" s="759"/>
      <c r="AS10" s="759"/>
      <c r="AT10" s="759"/>
      <c r="AU10" s="780"/>
      <c r="AV10" s="780"/>
      <c r="AW10" s="780"/>
      <c r="AX10" s="780"/>
      <c r="AY10" s="781"/>
      <c r="AZ10" s="232"/>
      <c r="BA10" s="232"/>
      <c r="BB10" s="232"/>
      <c r="BC10" s="232"/>
      <c r="BD10" s="232"/>
      <c r="BE10" s="233"/>
      <c r="BF10" s="233"/>
      <c r="BG10" s="233"/>
      <c r="BH10" s="233"/>
      <c r="BI10" s="233"/>
      <c r="BJ10" s="233"/>
      <c r="BK10" s="233"/>
      <c r="BL10" s="233"/>
      <c r="BM10" s="233"/>
      <c r="BN10" s="233"/>
      <c r="BO10" s="233"/>
      <c r="BP10" s="233"/>
      <c r="BQ10" s="238">
        <v>4</v>
      </c>
      <c r="BR10" s="239"/>
      <c r="BS10" s="782"/>
      <c r="BT10" s="783"/>
      <c r="BU10" s="783"/>
      <c r="BV10" s="783"/>
      <c r="BW10" s="783"/>
      <c r="BX10" s="783"/>
      <c r="BY10" s="783"/>
      <c r="BZ10" s="783"/>
      <c r="CA10" s="783"/>
      <c r="CB10" s="783"/>
      <c r="CC10" s="783"/>
      <c r="CD10" s="783"/>
      <c r="CE10" s="783"/>
      <c r="CF10" s="783"/>
      <c r="CG10" s="784"/>
      <c r="CH10" s="785"/>
      <c r="CI10" s="786"/>
      <c r="CJ10" s="786"/>
      <c r="CK10" s="786"/>
      <c r="CL10" s="787"/>
      <c r="CM10" s="785"/>
      <c r="CN10" s="786"/>
      <c r="CO10" s="786"/>
      <c r="CP10" s="786"/>
      <c r="CQ10" s="787"/>
      <c r="CR10" s="785"/>
      <c r="CS10" s="786"/>
      <c r="CT10" s="786"/>
      <c r="CU10" s="786"/>
      <c r="CV10" s="787"/>
      <c r="CW10" s="785"/>
      <c r="CX10" s="786"/>
      <c r="CY10" s="786"/>
      <c r="CZ10" s="786"/>
      <c r="DA10" s="787"/>
      <c r="DB10" s="785"/>
      <c r="DC10" s="786"/>
      <c r="DD10" s="786"/>
      <c r="DE10" s="786"/>
      <c r="DF10" s="787"/>
      <c r="DG10" s="785"/>
      <c r="DH10" s="786"/>
      <c r="DI10" s="786"/>
      <c r="DJ10" s="786"/>
      <c r="DK10" s="787"/>
      <c r="DL10" s="785"/>
      <c r="DM10" s="786"/>
      <c r="DN10" s="786"/>
      <c r="DO10" s="786"/>
      <c r="DP10" s="787"/>
      <c r="DQ10" s="785"/>
      <c r="DR10" s="786"/>
      <c r="DS10" s="786"/>
      <c r="DT10" s="786"/>
      <c r="DU10" s="787"/>
      <c r="DV10" s="782"/>
      <c r="DW10" s="783"/>
      <c r="DX10" s="783"/>
      <c r="DY10" s="783"/>
      <c r="DZ10" s="788"/>
      <c r="EA10" s="234"/>
    </row>
    <row r="11" spans="1:131" s="235" customFormat="1" ht="26.25" customHeight="1" x14ac:dyDescent="0.15">
      <c r="A11" s="238">
        <v>5</v>
      </c>
      <c r="B11" s="749"/>
      <c r="C11" s="750"/>
      <c r="D11" s="750"/>
      <c r="E11" s="750"/>
      <c r="F11" s="750"/>
      <c r="G11" s="750"/>
      <c r="H11" s="750"/>
      <c r="I11" s="750"/>
      <c r="J11" s="750"/>
      <c r="K11" s="750"/>
      <c r="L11" s="750"/>
      <c r="M11" s="750"/>
      <c r="N11" s="750"/>
      <c r="O11" s="750"/>
      <c r="P11" s="751"/>
      <c r="Q11" s="752"/>
      <c r="R11" s="753"/>
      <c r="S11" s="753"/>
      <c r="T11" s="753"/>
      <c r="U11" s="753"/>
      <c r="V11" s="753"/>
      <c r="W11" s="753"/>
      <c r="X11" s="753"/>
      <c r="Y11" s="753"/>
      <c r="Z11" s="753"/>
      <c r="AA11" s="753"/>
      <c r="AB11" s="753"/>
      <c r="AC11" s="753"/>
      <c r="AD11" s="753"/>
      <c r="AE11" s="754"/>
      <c r="AF11" s="755"/>
      <c r="AG11" s="756"/>
      <c r="AH11" s="756"/>
      <c r="AI11" s="756"/>
      <c r="AJ11" s="757"/>
      <c r="AK11" s="758"/>
      <c r="AL11" s="759"/>
      <c r="AM11" s="759"/>
      <c r="AN11" s="759"/>
      <c r="AO11" s="759"/>
      <c r="AP11" s="759"/>
      <c r="AQ11" s="759"/>
      <c r="AR11" s="759"/>
      <c r="AS11" s="759"/>
      <c r="AT11" s="759"/>
      <c r="AU11" s="780"/>
      <c r="AV11" s="780"/>
      <c r="AW11" s="780"/>
      <c r="AX11" s="780"/>
      <c r="AY11" s="781"/>
      <c r="AZ11" s="232"/>
      <c r="BA11" s="232"/>
      <c r="BB11" s="232"/>
      <c r="BC11" s="232"/>
      <c r="BD11" s="232"/>
      <c r="BE11" s="233"/>
      <c r="BF11" s="233"/>
      <c r="BG11" s="233"/>
      <c r="BH11" s="233"/>
      <c r="BI11" s="233"/>
      <c r="BJ11" s="233"/>
      <c r="BK11" s="233"/>
      <c r="BL11" s="233"/>
      <c r="BM11" s="233"/>
      <c r="BN11" s="233"/>
      <c r="BO11" s="233"/>
      <c r="BP11" s="233"/>
      <c r="BQ11" s="238">
        <v>5</v>
      </c>
      <c r="BR11" s="239"/>
      <c r="BS11" s="782"/>
      <c r="BT11" s="783"/>
      <c r="BU11" s="783"/>
      <c r="BV11" s="783"/>
      <c r="BW11" s="783"/>
      <c r="BX11" s="783"/>
      <c r="BY11" s="783"/>
      <c r="BZ11" s="783"/>
      <c r="CA11" s="783"/>
      <c r="CB11" s="783"/>
      <c r="CC11" s="783"/>
      <c r="CD11" s="783"/>
      <c r="CE11" s="783"/>
      <c r="CF11" s="783"/>
      <c r="CG11" s="784"/>
      <c r="CH11" s="785"/>
      <c r="CI11" s="786"/>
      <c r="CJ11" s="786"/>
      <c r="CK11" s="786"/>
      <c r="CL11" s="787"/>
      <c r="CM11" s="785"/>
      <c r="CN11" s="786"/>
      <c r="CO11" s="786"/>
      <c r="CP11" s="786"/>
      <c r="CQ11" s="787"/>
      <c r="CR11" s="785"/>
      <c r="CS11" s="786"/>
      <c r="CT11" s="786"/>
      <c r="CU11" s="786"/>
      <c r="CV11" s="787"/>
      <c r="CW11" s="785"/>
      <c r="CX11" s="786"/>
      <c r="CY11" s="786"/>
      <c r="CZ11" s="786"/>
      <c r="DA11" s="787"/>
      <c r="DB11" s="785"/>
      <c r="DC11" s="786"/>
      <c r="DD11" s="786"/>
      <c r="DE11" s="786"/>
      <c r="DF11" s="787"/>
      <c r="DG11" s="785"/>
      <c r="DH11" s="786"/>
      <c r="DI11" s="786"/>
      <c r="DJ11" s="786"/>
      <c r="DK11" s="787"/>
      <c r="DL11" s="785"/>
      <c r="DM11" s="786"/>
      <c r="DN11" s="786"/>
      <c r="DO11" s="786"/>
      <c r="DP11" s="787"/>
      <c r="DQ11" s="785"/>
      <c r="DR11" s="786"/>
      <c r="DS11" s="786"/>
      <c r="DT11" s="786"/>
      <c r="DU11" s="787"/>
      <c r="DV11" s="782"/>
      <c r="DW11" s="783"/>
      <c r="DX11" s="783"/>
      <c r="DY11" s="783"/>
      <c r="DZ11" s="788"/>
      <c r="EA11" s="234"/>
    </row>
    <row r="12" spans="1:131" s="235" customFormat="1" ht="26.25" customHeight="1" x14ac:dyDescent="0.15">
      <c r="A12" s="238">
        <v>6</v>
      </c>
      <c r="B12" s="749"/>
      <c r="C12" s="750"/>
      <c r="D12" s="750"/>
      <c r="E12" s="750"/>
      <c r="F12" s="750"/>
      <c r="G12" s="750"/>
      <c r="H12" s="750"/>
      <c r="I12" s="750"/>
      <c r="J12" s="750"/>
      <c r="K12" s="750"/>
      <c r="L12" s="750"/>
      <c r="M12" s="750"/>
      <c r="N12" s="750"/>
      <c r="O12" s="750"/>
      <c r="P12" s="751"/>
      <c r="Q12" s="752"/>
      <c r="R12" s="753"/>
      <c r="S12" s="753"/>
      <c r="T12" s="753"/>
      <c r="U12" s="753"/>
      <c r="V12" s="753"/>
      <c r="W12" s="753"/>
      <c r="X12" s="753"/>
      <c r="Y12" s="753"/>
      <c r="Z12" s="753"/>
      <c r="AA12" s="753"/>
      <c r="AB12" s="753"/>
      <c r="AC12" s="753"/>
      <c r="AD12" s="753"/>
      <c r="AE12" s="754"/>
      <c r="AF12" s="755"/>
      <c r="AG12" s="756"/>
      <c r="AH12" s="756"/>
      <c r="AI12" s="756"/>
      <c r="AJ12" s="757"/>
      <c r="AK12" s="758"/>
      <c r="AL12" s="759"/>
      <c r="AM12" s="759"/>
      <c r="AN12" s="759"/>
      <c r="AO12" s="759"/>
      <c r="AP12" s="759"/>
      <c r="AQ12" s="759"/>
      <c r="AR12" s="759"/>
      <c r="AS12" s="759"/>
      <c r="AT12" s="759"/>
      <c r="AU12" s="780"/>
      <c r="AV12" s="780"/>
      <c r="AW12" s="780"/>
      <c r="AX12" s="780"/>
      <c r="AY12" s="781"/>
      <c r="AZ12" s="232"/>
      <c r="BA12" s="232"/>
      <c r="BB12" s="232"/>
      <c r="BC12" s="232"/>
      <c r="BD12" s="232"/>
      <c r="BE12" s="233"/>
      <c r="BF12" s="233"/>
      <c r="BG12" s="233"/>
      <c r="BH12" s="233"/>
      <c r="BI12" s="233"/>
      <c r="BJ12" s="233"/>
      <c r="BK12" s="233"/>
      <c r="BL12" s="233"/>
      <c r="BM12" s="233"/>
      <c r="BN12" s="233"/>
      <c r="BO12" s="233"/>
      <c r="BP12" s="233"/>
      <c r="BQ12" s="238">
        <v>6</v>
      </c>
      <c r="BR12" s="239"/>
      <c r="BS12" s="782"/>
      <c r="BT12" s="783"/>
      <c r="BU12" s="783"/>
      <c r="BV12" s="783"/>
      <c r="BW12" s="783"/>
      <c r="BX12" s="783"/>
      <c r="BY12" s="783"/>
      <c r="BZ12" s="783"/>
      <c r="CA12" s="783"/>
      <c r="CB12" s="783"/>
      <c r="CC12" s="783"/>
      <c r="CD12" s="783"/>
      <c r="CE12" s="783"/>
      <c r="CF12" s="783"/>
      <c r="CG12" s="784"/>
      <c r="CH12" s="785"/>
      <c r="CI12" s="786"/>
      <c r="CJ12" s="786"/>
      <c r="CK12" s="786"/>
      <c r="CL12" s="787"/>
      <c r="CM12" s="785"/>
      <c r="CN12" s="786"/>
      <c r="CO12" s="786"/>
      <c r="CP12" s="786"/>
      <c r="CQ12" s="787"/>
      <c r="CR12" s="785"/>
      <c r="CS12" s="786"/>
      <c r="CT12" s="786"/>
      <c r="CU12" s="786"/>
      <c r="CV12" s="787"/>
      <c r="CW12" s="785"/>
      <c r="CX12" s="786"/>
      <c r="CY12" s="786"/>
      <c r="CZ12" s="786"/>
      <c r="DA12" s="787"/>
      <c r="DB12" s="785"/>
      <c r="DC12" s="786"/>
      <c r="DD12" s="786"/>
      <c r="DE12" s="786"/>
      <c r="DF12" s="787"/>
      <c r="DG12" s="785"/>
      <c r="DH12" s="786"/>
      <c r="DI12" s="786"/>
      <c r="DJ12" s="786"/>
      <c r="DK12" s="787"/>
      <c r="DL12" s="785"/>
      <c r="DM12" s="786"/>
      <c r="DN12" s="786"/>
      <c r="DO12" s="786"/>
      <c r="DP12" s="787"/>
      <c r="DQ12" s="785"/>
      <c r="DR12" s="786"/>
      <c r="DS12" s="786"/>
      <c r="DT12" s="786"/>
      <c r="DU12" s="787"/>
      <c r="DV12" s="782"/>
      <c r="DW12" s="783"/>
      <c r="DX12" s="783"/>
      <c r="DY12" s="783"/>
      <c r="DZ12" s="788"/>
      <c r="EA12" s="234"/>
    </row>
    <row r="13" spans="1:131" s="235" customFormat="1" ht="26.25" customHeight="1" x14ac:dyDescent="0.15">
      <c r="A13" s="238">
        <v>7</v>
      </c>
      <c r="B13" s="749"/>
      <c r="C13" s="750"/>
      <c r="D13" s="750"/>
      <c r="E13" s="750"/>
      <c r="F13" s="750"/>
      <c r="G13" s="750"/>
      <c r="H13" s="750"/>
      <c r="I13" s="750"/>
      <c r="J13" s="750"/>
      <c r="K13" s="750"/>
      <c r="L13" s="750"/>
      <c r="M13" s="750"/>
      <c r="N13" s="750"/>
      <c r="O13" s="750"/>
      <c r="P13" s="751"/>
      <c r="Q13" s="752"/>
      <c r="R13" s="753"/>
      <c r="S13" s="753"/>
      <c r="T13" s="753"/>
      <c r="U13" s="753"/>
      <c r="V13" s="753"/>
      <c r="W13" s="753"/>
      <c r="X13" s="753"/>
      <c r="Y13" s="753"/>
      <c r="Z13" s="753"/>
      <c r="AA13" s="753"/>
      <c r="AB13" s="753"/>
      <c r="AC13" s="753"/>
      <c r="AD13" s="753"/>
      <c r="AE13" s="754"/>
      <c r="AF13" s="755"/>
      <c r="AG13" s="756"/>
      <c r="AH13" s="756"/>
      <c r="AI13" s="756"/>
      <c r="AJ13" s="757"/>
      <c r="AK13" s="758"/>
      <c r="AL13" s="759"/>
      <c r="AM13" s="759"/>
      <c r="AN13" s="759"/>
      <c r="AO13" s="759"/>
      <c r="AP13" s="759"/>
      <c r="AQ13" s="759"/>
      <c r="AR13" s="759"/>
      <c r="AS13" s="759"/>
      <c r="AT13" s="759"/>
      <c r="AU13" s="780"/>
      <c r="AV13" s="780"/>
      <c r="AW13" s="780"/>
      <c r="AX13" s="780"/>
      <c r="AY13" s="781"/>
      <c r="AZ13" s="232"/>
      <c r="BA13" s="232"/>
      <c r="BB13" s="232"/>
      <c r="BC13" s="232"/>
      <c r="BD13" s="232"/>
      <c r="BE13" s="233"/>
      <c r="BF13" s="233"/>
      <c r="BG13" s="233"/>
      <c r="BH13" s="233"/>
      <c r="BI13" s="233"/>
      <c r="BJ13" s="233"/>
      <c r="BK13" s="233"/>
      <c r="BL13" s="233"/>
      <c r="BM13" s="233"/>
      <c r="BN13" s="233"/>
      <c r="BO13" s="233"/>
      <c r="BP13" s="233"/>
      <c r="BQ13" s="238">
        <v>7</v>
      </c>
      <c r="BR13" s="239"/>
      <c r="BS13" s="782"/>
      <c r="BT13" s="783"/>
      <c r="BU13" s="783"/>
      <c r="BV13" s="783"/>
      <c r="BW13" s="783"/>
      <c r="BX13" s="783"/>
      <c r="BY13" s="783"/>
      <c r="BZ13" s="783"/>
      <c r="CA13" s="783"/>
      <c r="CB13" s="783"/>
      <c r="CC13" s="783"/>
      <c r="CD13" s="783"/>
      <c r="CE13" s="783"/>
      <c r="CF13" s="783"/>
      <c r="CG13" s="784"/>
      <c r="CH13" s="785"/>
      <c r="CI13" s="786"/>
      <c r="CJ13" s="786"/>
      <c r="CK13" s="786"/>
      <c r="CL13" s="787"/>
      <c r="CM13" s="785"/>
      <c r="CN13" s="786"/>
      <c r="CO13" s="786"/>
      <c r="CP13" s="786"/>
      <c r="CQ13" s="787"/>
      <c r="CR13" s="785"/>
      <c r="CS13" s="786"/>
      <c r="CT13" s="786"/>
      <c r="CU13" s="786"/>
      <c r="CV13" s="787"/>
      <c r="CW13" s="785"/>
      <c r="CX13" s="786"/>
      <c r="CY13" s="786"/>
      <c r="CZ13" s="786"/>
      <c r="DA13" s="787"/>
      <c r="DB13" s="785"/>
      <c r="DC13" s="786"/>
      <c r="DD13" s="786"/>
      <c r="DE13" s="786"/>
      <c r="DF13" s="787"/>
      <c r="DG13" s="785"/>
      <c r="DH13" s="786"/>
      <c r="DI13" s="786"/>
      <c r="DJ13" s="786"/>
      <c r="DK13" s="787"/>
      <c r="DL13" s="785"/>
      <c r="DM13" s="786"/>
      <c r="DN13" s="786"/>
      <c r="DO13" s="786"/>
      <c r="DP13" s="787"/>
      <c r="DQ13" s="785"/>
      <c r="DR13" s="786"/>
      <c r="DS13" s="786"/>
      <c r="DT13" s="786"/>
      <c r="DU13" s="787"/>
      <c r="DV13" s="782"/>
      <c r="DW13" s="783"/>
      <c r="DX13" s="783"/>
      <c r="DY13" s="783"/>
      <c r="DZ13" s="788"/>
      <c r="EA13" s="234"/>
    </row>
    <row r="14" spans="1:131" s="235" customFormat="1" ht="26.25" customHeight="1" x14ac:dyDescent="0.15">
      <c r="A14" s="238">
        <v>8</v>
      </c>
      <c r="B14" s="749"/>
      <c r="C14" s="750"/>
      <c r="D14" s="750"/>
      <c r="E14" s="750"/>
      <c r="F14" s="750"/>
      <c r="G14" s="750"/>
      <c r="H14" s="750"/>
      <c r="I14" s="750"/>
      <c r="J14" s="750"/>
      <c r="K14" s="750"/>
      <c r="L14" s="750"/>
      <c r="M14" s="750"/>
      <c r="N14" s="750"/>
      <c r="O14" s="750"/>
      <c r="P14" s="751"/>
      <c r="Q14" s="752"/>
      <c r="R14" s="753"/>
      <c r="S14" s="753"/>
      <c r="T14" s="753"/>
      <c r="U14" s="753"/>
      <c r="V14" s="753"/>
      <c r="W14" s="753"/>
      <c r="X14" s="753"/>
      <c r="Y14" s="753"/>
      <c r="Z14" s="753"/>
      <c r="AA14" s="753"/>
      <c r="AB14" s="753"/>
      <c r="AC14" s="753"/>
      <c r="AD14" s="753"/>
      <c r="AE14" s="754"/>
      <c r="AF14" s="755"/>
      <c r="AG14" s="756"/>
      <c r="AH14" s="756"/>
      <c r="AI14" s="756"/>
      <c r="AJ14" s="757"/>
      <c r="AK14" s="758"/>
      <c r="AL14" s="759"/>
      <c r="AM14" s="759"/>
      <c r="AN14" s="759"/>
      <c r="AO14" s="759"/>
      <c r="AP14" s="759"/>
      <c r="AQ14" s="759"/>
      <c r="AR14" s="759"/>
      <c r="AS14" s="759"/>
      <c r="AT14" s="759"/>
      <c r="AU14" s="780"/>
      <c r="AV14" s="780"/>
      <c r="AW14" s="780"/>
      <c r="AX14" s="780"/>
      <c r="AY14" s="781"/>
      <c r="AZ14" s="232"/>
      <c r="BA14" s="232"/>
      <c r="BB14" s="232"/>
      <c r="BC14" s="232"/>
      <c r="BD14" s="232"/>
      <c r="BE14" s="233"/>
      <c r="BF14" s="233"/>
      <c r="BG14" s="233"/>
      <c r="BH14" s="233"/>
      <c r="BI14" s="233"/>
      <c r="BJ14" s="233"/>
      <c r="BK14" s="233"/>
      <c r="BL14" s="233"/>
      <c r="BM14" s="233"/>
      <c r="BN14" s="233"/>
      <c r="BO14" s="233"/>
      <c r="BP14" s="233"/>
      <c r="BQ14" s="238">
        <v>8</v>
      </c>
      <c r="BR14" s="239"/>
      <c r="BS14" s="782"/>
      <c r="BT14" s="783"/>
      <c r="BU14" s="783"/>
      <c r="BV14" s="783"/>
      <c r="BW14" s="783"/>
      <c r="BX14" s="783"/>
      <c r="BY14" s="783"/>
      <c r="BZ14" s="783"/>
      <c r="CA14" s="783"/>
      <c r="CB14" s="783"/>
      <c r="CC14" s="783"/>
      <c r="CD14" s="783"/>
      <c r="CE14" s="783"/>
      <c r="CF14" s="783"/>
      <c r="CG14" s="784"/>
      <c r="CH14" s="785"/>
      <c r="CI14" s="786"/>
      <c r="CJ14" s="786"/>
      <c r="CK14" s="786"/>
      <c r="CL14" s="787"/>
      <c r="CM14" s="785"/>
      <c r="CN14" s="786"/>
      <c r="CO14" s="786"/>
      <c r="CP14" s="786"/>
      <c r="CQ14" s="787"/>
      <c r="CR14" s="785"/>
      <c r="CS14" s="786"/>
      <c r="CT14" s="786"/>
      <c r="CU14" s="786"/>
      <c r="CV14" s="787"/>
      <c r="CW14" s="785"/>
      <c r="CX14" s="786"/>
      <c r="CY14" s="786"/>
      <c r="CZ14" s="786"/>
      <c r="DA14" s="787"/>
      <c r="DB14" s="785"/>
      <c r="DC14" s="786"/>
      <c r="DD14" s="786"/>
      <c r="DE14" s="786"/>
      <c r="DF14" s="787"/>
      <c r="DG14" s="785"/>
      <c r="DH14" s="786"/>
      <c r="DI14" s="786"/>
      <c r="DJ14" s="786"/>
      <c r="DK14" s="787"/>
      <c r="DL14" s="785"/>
      <c r="DM14" s="786"/>
      <c r="DN14" s="786"/>
      <c r="DO14" s="786"/>
      <c r="DP14" s="787"/>
      <c r="DQ14" s="785"/>
      <c r="DR14" s="786"/>
      <c r="DS14" s="786"/>
      <c r="DT14" s="786"/>
      <c r="DU14" s="787"/>
      <c r="DV14" s="782"/>
      <c r="DW14" s="783"/>
      <c r="DX14" s="783"/>
      <c r="DY14" s="783"/>
      <c r="DZ14" s="788"/>
      <c r="EA14" s="234"/>
    </row>
    <row r="15" spans="1:131" s="235" customFormat="1" ht="26.25" customHeight="1" x14ac:dyDescent="0.15">
      <c r="A15" s="238">
        <v>9</v>
      </c>
      <c r="B15" s="749"/>
      <c r="C15" s="750"/>
      <c r="D15" s="750"/>
      <c r="E15" s="750"/>
      <c r="F15" s="750"/>
      <c r="G15" s="750"/>
      <c r="H15" s="750"/>
      <c r="I15" s="750"/>
      <c r="J15" s="750"/>
      <c r="K15" s="750"/>
      <c r="L15" s="750"/>
      <c r="M15" s="750"/>
      <c r="N15" s="750"/>
      <c r="O15" s="750"/>
      <c r="P15" s="751"/>
      <c r="Q15" s="752"/>
      <c r="R15" s="753"/>
      <c r="S15" s="753"/>
      <c r="T15" s="753"/>
      <c r="U15" s="753"/>
      <c r="V15" s="753"/>
      <c r="W15" s="753"/>
      <c r="X15" s="753"/>
      <c r="Y15" s="753"/>
      <c r="Z15" s="753"/>
      <c r="AA15" s="753"/>
      <c r="AB15" s="753"/>
      <c r="AC15" s="753"/>
      <c r="AD15" s="753"/>
      <c r="AE15" s="754"/>
      <c r="AF15" s="755"/>
      <c r="AG15" s="756"/>
      <c r="AH15" s="756"/>
      <c r="AI15" s="756"/>
      <c r="AJ15" s="757"/>
      <c r="AK15" s="758"/>
      <c r="AL15" s="759"/>
      <c r="AM15" s="759"/>
      <c r="AN15" s="759"/>
      <c r="AO15" s="759"/>
      <c r="AP15" s="759"/>
      <c r="AQ15" s="759"/>
      <c r="AR15" s="759"/>
      <c r="AS15" s="759"/>
      <c r="AT15" s="759"/>
      <c r="AU15" s="780"/>
      <c r="AV15" s="780"/>
      <c r="AW15" s="780"/>
      <c r="AX15" s="780"/>
      <c r="AY15" s="781"/>
      <c r="AZ15" s="232"/>
      <c r="BA15" s="232"/>
      <c r="BB15" s="232"/>
      <c r="BC15" s="232"/>
      <c r="BD15" s="232"/>
      <c r="BE15" s="233"/>
      <c r="BF15" s="233"/>
      <c r="BG15" s="233"/>
      <c r="BH15" s="233"/>
      <c r="BI15" s="233"/>
      <c r="BJ15" s="233"/>
      <c r="BK15" s="233"/>
      <c r="BL15" s="233"/>
      <c r="BM15" s="233"/>
      <c r="BN15" s="233"/>
      <c r="BO15" s="233"/>
      <c r="BP15" s="233"/>
      <c r="BQ15" s="238">
        <v>9</v>
      </c>
      <c r="BR15" s="239"/>
      <c r="BS15" s="782"/>
      <c r="BT15" s="783"/>
      <c r="BU15" s="783"/>
      <c r="BV15" s="783"/>
      <c r="BW15" s="783"/>
      <c r="BX15" s="783"/>
      <c r="BY15" s="783"/>
      <c r="BZ15" s="783"/>
      <c r="CA15" s="783"/>
      <c r="CB15" s="783"/>
      <c r="CC15" s="783"/>
      <c r="CD15" s="783"/>
      <c r="CE15" s="783"/>
      <c r="CF15" s="783"/>
      <c r="CG15" s="784"/>
      <c r="CH15" s="785"/>
      <c r="CI15" s="786"/>
      <c r="CJ15" s="786"/>
      <c r="CK15" s="786"/>
      <c r="CL15" s="787"/>
      <c r="CM15" s="785"/>
      <c r="CN15" s="786"/>
      <c r="CO15" s="786"/>
      <c r="CP15" s="786"/>
      <c r="CQ15" s="787"/>
      <c r="CR15" s="785"/>
      <c r="CS15" s="786"/>
      <c r="CT15" s="786"/>
      <c r="CU15" s="786"/>
      <c r="CV15" s="787"/>
      <c r="CW15" s="785"/>
      <c r="CX15" s="786"/>
      <c r="CY15" s="786"/>
      <c r="CZ15" s="786"/>
      <c r="DA15" s="787"/>
      <c r="DB15" s="785"/>
      <c r="DC15" s="786"/>
      <c r="DD15" s="786"/>
      <c r="DE15" s="786"/>
      <c r="DF15" s="787"/>
      <c r="DG15" s="785"/>
      <c r="DH15" s="786"/>
      <c r="DI15" s="786"/>
      <c r="DJ15" s="786"/>
      <c r="DK15" s="787"/>
      <c r="DL15" s="785"/>
      <c r="DM15" s="786"/>
      <c r="DN15" s="786"/>
      <c r="DO15" s="786"/>
      <c r="DP15" s="787"/>
      <c r="DQ15" s="785"/>
      <c r="DR15" s="786"/>
      <c r="DS15" s="786"/>
      <c r="DT15" s="786"/>
      <c r="DU15" s="787"/>
      <c r="DV15" s="782"/>
      <c r="DW15" s="783"/>
      <c r="DX15" s="783"/>
      <c r="DY15" s="783"/>
      <c r="DZ15" s="788"/>
      <c r="EA15" s="234"/>
    </row>
    <row r="16" spans="1:131" s="235" customFormat="1" ht="26.25" customHeight="1" x14ac:dyDescent="0.15">
      <c r="A16" s="238">
        <v>10</v>
      </c>
      <c r="B16" s="749"/>
      <c r="C16" s="750"/>
      <c r="D16" s="750"/>
      <c r="E16" s="750"/>
      <c r="F16" s="750"/>
      <c r="G16" s="750"/>
      <c r="H16" s="750"/>
      <c r="I16" s="750"/>
      <c r="J16" s="750"/>
      <c r="K16" s="750"/>
      <c r="L16" s="750"/>
      <c r="M16" s="750"/>
      <c r="N16" s="750"/>
      <c r="O16" s="750"/>
      <c r="P16" s="751"/>
      <c r="Q16" s="752"/>
      <c r="R16" s="753"/>
      <c r="S16" s="753"/>
      <c r="T16" s="753"/>
      <c r="U16" s="753"/>
      <c r="V16" s="753"/>
      <c r="W16" s="753"/>
      <c r="X16" s="753"/>
      <c r="Y16" s="753"/>
      <c r="Z16" s="753"/>
      <c r="AA16" s="753"/>
      <c r="AB16" s="753"/>
      <c r="AC16" s="753"/>
      <c r="AD16" s="753"/>
      <c r="AE16" s="754"/>
      <c r="AF16" s="755"/>
      <c r="AG16" s="756"/>
      <c r="AH16" s="756"/>
      <c r="AI16" s="756"/>
      <c r="AJ16" s="757"/>
      <c r="AK16" s="758"/>
      <c r="AL16" s="759"/>
      <c r="AM16" s="759"/>
      <c r="AN16" s="759"/>
      <c r="AO16" s="759"/>
      <c r="AP16" s="759"/>
      <c r="AQ16" s="759"/>
      <c r="AR16" s="759"/>
      <c r="AS16" s="759"/>
      <c r="AT16" s="759"/>
      <c r="AU16" s="780"/>
      <c r="AV16" s="780"/>
      <c r="AW16" s="780"/>
      <c r="AX16" s="780"/>
      <c r="AY16" s="781"/>
      <c r="AZ16" s="232"/>
      <c r="BA16" s="232"/>
      <c r="BB16" s="232"/>
      <c r="BC16" s="232"/>
      <c r="BD16" s="232"/>
      <c r="BE16" s="233"/>
      <c r="BF16" s="233"/>
      <c r="BG16" s="233"/>
      <c r="BH16" s="233"/>
      <c r="BI16" s="233"/>
      <c r="BJ16" s="233"/>
      <c r="BK16" s="233"/>
      <c r="BL16" s="233"/>
      <c r="BM16" s="233"/>
      <c r="BN16" s="233"/>
      <c r="BO16" s="233"/>
      <c r="BP16" s="233"/>
      <c r="BQ16" s="238">
        <v>10</v>
      </c>
      <c r="BR16" s="239"/>
      <c r="BS16" s="782"/>
      <c r="BT16" s="783"/>
      <c r="BU16" s="783"/>
      <c r="BV16" s="783"/>
      <c r="BW16" s="783"/>
      <c r="BX16" s="783"/>
      <c r="BY16" s="783"/>
      <c r="BZ16" s="783"/>
      <c r="CA16" s="783"/>
      <c r="CB16" s="783"/>
      <c r="CC16" s="783"/>
      <c r="CD16" s="783"/>
      <c r="CE16" s="783"/>
      <c r="CF16" s="783"/>
      <c r="CG16" s="784"/>
      <c r="CH16" s="785"/>
      <c r="CI16" s="786"/>
      <c r="CJ16" s="786"/>
      <c r="CK16" s="786"/>
      <c r="CL16" s="787"/>
      <c r="CM16" s="785"/>
      <c r="CN16" s="786"/>
      <c r="CO16" s="786"/>
      <c r="CP16" s="786"/>
      <c r="CQ16" s="787"/>
      <c r="CR16" s="785"/>
      <c r="CS16" s="786"/>
      <c r="CT16" s="786"/>
      <c r="CU16" s="786"/>
      <c r="CV16" s="787"/>
      <c r="CW16" s="785"/>
      <c r="CX16" s="786"/>
      <c r="CY16" s="786"/>
      <c r="CZ16" s="786"/>
      <c r="DA16" s="787"/>
      <c r="DB16" s="785"/>
      <c r="DC16" s="786"/>
      <c r="DD16" s="786"/>
      <c r="DE16" s="786"/>
      <c r="DF16" s="787"/>
      <c r="DG16" s="785"/>
      <c r="DH16" s="786"/>
      <c r="DI16" s="786"/>
      <c r="DJ16" s="786"/>
      <c r="DK16" s="787"/>
      <c r="DL16" s="785"/>
      <c r="DM16" s="786"/>
      <c r="DN16" s="786"/>
      <c r="DO16" s="786"/>
      <c r="DP16" s="787"/>
      <c r="DQ16" s="785"/>
      <c r="DR16" s="786"/>
      <c r="DS16" s="786"/>
      <c r="DT16" s="786"/>
      <c r="DU16" s="787"/>
      <c r="DV16" s="782"/>
      <c r="DW16" s="783"/>
      <c r="DX16" s="783"/>
      <c r="DY16" s="783"/>
      <c r="DZ16" s="788"/>
      <c r="EA16" s="234"/>
    </row>
    <row r="17" spans="1:131" s="235" customFormat="1" ht="26.25" customHeight="1" x14ac:dyDescent="0.15">
      <c r="A17" s="238">
        <v>11</v>
      </c>
      <c r="B17" s="749"/>
      <c r="C17" s="750"/>
      <c r="D17" s="750"/>
      <c r="E17" s="750"/>
      <c r="F17" s="750"/>
      <c r="G17" s="750"/>
      <c r="H17" s="750"/>
      <c r="I17" s="750"/>
      <c r="J17" s="750"/>
      <c r="K17" s="750"/>
      <c r="L17" s="750"/>
      <c r="M17" s="750"/>
      <c r="N17" s="750"/>
      <c r="O17" s="750"/>
      <c r="P17" s="751"/>
      <c r="Q17" s="752"/>
      <c r="R17" s="753"/>
      <c r="S17" s="753"/>
      <c r="T17" s="753"/>
      <c r="U17" s="753"/>
      <c r="V17" s="753"/>
      <c r="W17" s="753"/>
      <c r="X17" s="753"/>
      <c r="Y17" s="753"/>
      <c r="Z17" s="753"/>
      <c r="AA17" s="753"/>
      <c r="AB17" s="753"/>
      <c r="AC17" s="753"/>
      <c r="AD17" s="753"/>
      <c r="AE17" s="754"/>
      <c r="AF17" s="755"/>
      <c r="AG17" s="756"/>
      <c r="AH17" s="756"/>
      <c r="AI17" s="756"/>
      <c r="AJ17" s="757"/>
      <c r="AK17" s="758"/>
      <c r="AL17" s="759"/>
      <c r="AM17" s="759"/>
      <c r="AN17" s="759"/>
      <c r="AO17" s="759"/>
      <c r="AP17" s="759"/>
      <c r="AQ17" s="759"/>
      <c r="AR17" s="759"/>
      <c r="AS17" s="759"/>
      <c r="AT17" s="759"/>
      <c r="AU17" s="780"/>
      <c r="AV17" s="780"/>
      <c r="AW17" s="780"/>
      <c r="AX17" s="780"/>
      <c r="AY17" s="781"/>
      <c r="AZ17" s="232"/>
      <c r="BA17" s="232"/>
      <c r="BB17" s="232"/>
      <c r="BC17" s="232"/>
      <c r="BD17" s="232"/>
      <c r="BE17" s="233"/>
      <c r="BF17" s="233"/>
      <c r="BG17" s="233"/>
      <c r="BH17" s="233"/>
      <c r="BI17" s="233"/>
      <c r="BJ17" s="233"/>
      <c r="BK17" s="233"/>
      <c r="BL17" s="233"/>
      <c r="BM17" s="233"/>
      <c r="BN17" s="233"/>
      <c r="BO17" s="233"/>
      <c r="BP17" s="233"/>
      <c r="BQ17" s="238">
        <v>11</v>
      </c>
      <c r="BR17" s="239"/>
      <c r="BS17" s="782"/>
      <c r="BT17" s="783"/>
      <c r="BU17" s="783"/>
      <c r="BV17" s="783"/>
      <c r="BW17" s="783"/>
      <c r="BX17" s="783"/>
      <c r="BY17" s="783"/>
      <c r="BZ17" s="783"/>
      <c r="CA17" s="783"/>
      <c r="CB17" s="783"/>
      <c r="CC17" s="783"/>
      <c r="CD17" s="783"/>
      <c r="CE17" s="783"/>
      <c r="CF17" s="783"/>
      <c r="CG17" s="784"/>
      <c r="CH17" s="785"/>
      <c r="CI17" s="786"/>
      <c r="CJ17" s="786"/>
      <c r="CK17" s="786"/>
      <c r="CL17" s="787"/>
      <c r="CM17" s="785"/>
      <c r="CN17" s="786"/>
      <c r="CO17" s="786"/>
      <c r="CP17" s="786"/>
      <c r="CQ17" s="787"/>
      <c r="CR17" s="785"/>
      <c r="CS17" s="786"/>
      <c r="CT17" s="786"/>
      <c r="CU17" s="786"/>
      <c r="CV17" s="787"/>
      <c r="CW17" s="785"/>
      <c r="CX17" s="786"/>
      <c r="CY17" s="786"/>
      <c r="CZ17" s="786"/>
      <c r="DA17" s="787"/>
      <c r="DB17" s="785"/>
      <c r="DC17" s="786"/>
      <c r="DD17" s="786"/>
      <c r="DE17" s="786"/>
      <c r="DF17" s="787"/>
      <c r="DG17" s="785"/>
      <c r="DH17" s="786"/>
      <c r="DI17" s="786"/>
      <c r="DJ17" s="786"/>
      <c r="DK17" s="787"/>
      <c r="DL17" s="785"/>
      <c r="DM17" s="786"/>
      <c r="DN17" s="786"/>
      <c r="DO17" s="786"/>
      <c r="DP17" s="787"/>
      <c r="DQ17" s="785"/>
      <c r="DR17" s="786"/>
      <c r="DS17" s="786"/>
      <c r="DT17" s="786"/>
      <c r="DU17" s="787"/>
      <c r="DV17" s="782"/>
      <c r="DW17" s="783"/>
      <c r="DX17" s="783"/>
      <c r="DY17" s="783"/>
      <c r="DZ17" s="788"/>
      <c r="EA17" s="234"/>
    </row>
    <row r="18" spans="1:131" s="235" customFormat="1" ht="26.25" customHeight="1" x14ac:dyDescent="0.15">
      <c r="A18" s="238">
        <v>12</v>
      </c>
      <c r="B18" s="749"/>
      <c r="C18" s="750"/>
      <c r="D18" s="750"/>
      <c r="E18" s="750"/>
      <c r="F18" s="750"/>
      <c r="G18" s="750"/>
      <c r="H18" s="750"/>
      <c r="I18" s="750"/>
      <c r="J18" s="750"/>
      <c r="K18" s="750"/>
      <c r="L18" s="750"/>
      <c r="M18" s="750"/>
      <c r="N18" s="750"/>
      <c r="O18" s="750"/>
      <c r="P18" s="751"/>
      <c r="Q18" s="752"/>
      <c r="R18" s="753"/>
      <c r="S18" s="753"/>
      <c r="T18" s="753"/>
      <c r="U18" s="753"/>
      <c r="V18" s="753"/>
      <c r="W18" s="753"/>
      <c r="X18" s="753"/>
      <c r="Y18" s="753"/>
      <c r="Z18" s="753"/>
      <c r="AA18" s="753"/>
      <c r="AB18" s="753"/>
      <c r="AC18" s="753"/>
      <c r="AD18" s="753"/>
      <c r="AE18" s="754"/>
      <c r="AF18" s="755"/>
      <c r="AG18" s="756"/>
      <c r="AH18" s="756"/>
      <c r="AI18" s="756"/>
      <c r="AJ18" s="757"/>
      <c r="AK18" s="758"/>
      <c r="AL18" s="759"/>
      <c r="AM18" s="759"/>
      <c r="AN18" s="759"/>
      <c r="AO18" s="759"/>
      <c r="AP18" s="759"/>
      <c r="AQ18" s="759"/>
      <c r="AR18" s="759"/>
      <c r="AS18" s="759"/>
      <c r="AT18" s="759"/>
      <c r="AU18" s="780"/>
      <c r="AV18" s="780"/>
      <c r="AW18" s="780"/>
      <c r="AX18" s="780"/>
      <c r="AY18" s="781"/>
      <c r="AZ18" s="232"/>
      <c r="BA18" s="232"/>
      <c r="BB18" s="232"/>
      <c r="BC18" s="232"/>
      <c r="BD18" s="232"/>
      <c r="BE18" s="233"/>
      <c r="BF18" s="233"/>
      <c r="BG18" s="233"/>
      <c r="BH18" s="233"/>
      <c r="BI18" s="233"/>
      <c r="BJ18" s="233"/>
      <c r="BK18" s="233"/>
      <c r="BL18" s="233"/>
      <c r="BM18" s="233"/>
      <c r="BN18" s="233"/>
      <c r="BO18" s="233"/>
      <c r="BP18" s="233"/>
      <c r="BQ18" s="238">
        <v>12</v>
      </c>
      <c r="BR18" s="239"/>
      <c r="BS18" s="782"/>
      <c r="BT18" s="783"/>
      <c r="BU18" s="783"/>
      <c r="BV18" s="783"/>
      <c r="BW18" s="783"/>
      <c r="BX18" s="783"/>
      <c r="BY18" s="783"/>
      <c r="BZ18" s="783"/>
      <c r="CA18" s="783"/>
      <c r="CB18" s="783"/>
      <c r="CC18" s="783"/>
      <c r="CD18" s="783"/>
      <c r="CE18" s="783"/>
      <c r="CF18" s="783"/>
      <c r="CG18" s="784"/>
      <c r="CH18" s="785"/>
      <c r="CI18" s="786"/>
      <c r="CJ18" s="786"/>
      <c r="CK18" s="786"/>
      <c r="CL18" s="787"/>
      <c r="CM18" s="785"/>
      <c r="CN18" s="786"/>
      <c r="CO18" s="786"/>
      <c r="CP18" s="786"/>
      <c r="CQ18" s="787"/>
      <c r="CR18" s="785"/>
      <c r="CS18" s="786"/>
      <c r="CT18" s="786"/>
      <c r="CU18" s="786"/>
      <c r="CV18" s="787"/>
      <c r="CW18" s="785"/>
      <c r="CX18" s="786"/>
      <c r="CY18" s="786"/>
      <c r="CZ18" s="786"/>
      <c r="DA18" s="787"/>
      <c r="DB18" s="785"/>
      <c r="DC18" s="786"/>
      <c r="DD18" s="786"/>
      <c r="DE18" s="786"/>
      <c r="DF18" s="787"/>
      <c r="DG18" s="785"/>
      <c r="DH18" s="786"/>
      <c r="DI18" s="786"/>
      <c r="DJ18" s="786"/>
      <c r="DK18" s="787"/>
      <c r="DL18" s="785"/>
      <c r="DM18" s="786"/>
      <c r="DN18" s="786"/>
      <c r="DO18" s="786"/>
      <c r="DP18" s="787"/>
      <c r="DQ18" s="785"/>
      <c r="DR18" s="786"/>
      <c r="DS18" s="786"/>
      <c r="DT18" s="786"/>
      <c r="DU18" s="787"/>
      <c r="DV18" s="782"/>
      <c r="DW18" s="783"/>
      <c r="DX18" s="783"/>
      <c r="DY18" s="783"/>
      <c r="DZ18" s="788"/>
      <c r="EA18" s="234"/>
    </row>
    <row r="19" spans="1:131" s="235" customFormat="1" ht="26.25" customHeight="1" x14ac:dyDescent="0.15">
      <c r="A19" s="238">
        <v>13</v>
      </c>
      <c r="B19" s="749"/>
      <c r="C19" s="750"/>
      <c r="D19" s="750"/>
      <c r="E19" s="750"/>
      <c r="F19" s="750"/>
      <c r="G19" s="750"/>
      <c r="H19" s="750"/>
      <c r="I19" s="750"/>
      <c r="J19" s="750"/>
      <c r="K19" s="750"/>
      <c r="L19" s="750"/>
      <c r="M19" s="750"/>
      <c r="N19" s="750"/>
      <c r="O19" s="750"/>
      <c r="P19" s="751"/>
      <c r="Q19" s="752"/>
      <c r="R19" s="753"/>
      <c r="S19" s="753"/>
      <c r="T19" s="753"/>
      <c r="U19" s="753"/>
      <c r="V19" s="753"/>
      <c r="W19" s="753"/>
      <c r="X19" s="753"/>
      <c r="Y19" s="753"/>
      <c r="Z19" s="753"/>
      <c r="AA19" s="753"/>
      <c r="AB19" s="753"/>
      <c r="AC19" s="753"/>
      <c r="AD19" s="753"/>
      <c r="AE19" s="754"/>
      <c r="AF19" s="755"/>
      <c r="AG19" s="756"/>
      <c r="AH19" s="756"/>
      <c r="AI19" s="756"/>
      <c r="AJ19" s="757"/>
      <c r="AK19" s="758"/>
      <c r="AL19" s="759"/>
      <c r="AM19" s="759"/>
      <c r="AN19" s="759"/>
      <c r="AO19" s="759"/>
      <c r="AP19" s="759"/>
      <c r="AQ19" s="759"/>
      <c r="AR19" s="759"/>
      <c r="AS19" s="759"/>
      <c r="AT19" s="759"/>
      <c r="AU19" s="780"/>
      <c r="AV19" s="780"/>
      <c r="AW19" s="780"/>
      <c r="AX19" s="780"/>
      <c r="AY19" s="781"/>
      <c r="AZ19" s="232"/>
      <c r="BA19" s="232"/>
      <c r="BB19" s="232"/>
      <c r="BC19" s="232"/>
      <c r="BD19" s="232"/>
      <c r="BE19" s="233"/>
      <c r="BF19" s="233"/>
      <c r="BG19" s="233"/>
      <c r="BH19" s="233"/>
      <c r="BI19" s="233"/>
      <c r="BJ19" s="233"/>
      <c r="BK19" s="233"/>
      <c r="BL19" s="233"/>
      <c r="BM19" s="233"/>
      <c r="BN19" s="233"/>
      <c r="BO19" s="233"/>
      <c r="BP19" s="233"/>
      <c r="BQ19" s="238">
        <v>13</v>
      </c>
      <c r="BR19" s="239"/>
      <c r="BS19" s="782"/>
      <c r="BT19" s="783"/>
      <c r="BU19" s="783"/>
      <c r="BV19" s="783"/>
      <c r="BW19" s="783"/>
      <c r="BX19" s="783"/>
      <c r="BY19" s="783"/>
      <c r="BZ19" s="783"/>
      <c r="CA19" s="783"/>
      <c r="CB19" s="783"/>
      <c r="CC19" s="783"/>
      <c r="CD19" s="783"/>
      <c r="CE19" s="783"/>
      <c r="CF19" s="783"/>
      <c r="CG19" s="784"/>
      <c r="CH19" s="785"/>
      <c r="CI19" s="786"/>
      <c r="CJ19" s="786"/>
      <c r="CK19" s="786"/>
      <c r="CL19" s="787"/>
      <c r="CM19" s="785"/>
      <c r="CN19" s="786"/>
      <c r="CO19" s="786"/>
      <c r="CP19" s="786"/>
      <c r="CQ19" s="787"/>
      <c r="CR19" s="785"/>
      <c r="CS19" s="786"/>
      <c r="CT19" s="786"/>
      <c r="CU19" s="786"/>
      <c r="CV19" s="787"/>
      <c r="CW19" s="785"/>
      <c r="CX19" s="786"/>
      <c r="CY19" s="786"/>
      <c r="CZ19" s="786"/>
      <c r="DA19" s="787"/>
      <c r="DB19" s="785"/>
      <c r="DC19" s="786"/>
      <c r="DD19" s="786"/>
      <c r="DE19" s="786"/>
      <c r="DF19" s="787"/>
      <c r="DG19" s="785"/>
      <c r="DH19" s="786"/>
      <c r="DI19" s="786"/>
      <c r="DJ19" s="786"/>
      <c r="DK19" s="787"/>
      <c r="DL19" s="785"/>
      <c r="DM19" s="786"/>
      <c r="DN19" s="786"/>
      <c r="DO19" s="786"/>
      <c r="DP19" s="787"/>
      <c r="DQ19" s="785"/>
      <c r="DR19" s="786"/>
      <c r="DS19" s="786"/>
      <c r="DT19" s="786"/>
      <c r="DU19" s="787"/>
      <c r="DV19" s="782"/>
      <c r="DW19" s="783"/>
      <c r="DX19" s="783"/>
      <c r="DY19" s="783"/>
      <c r="DZ19" s="788"/>
      <c r="EA19" s="234"/>
    </row>
    <row r="20" spans="1:131" s="235" customFormat="1" ht="26.25" customHeight="1" x14ac:dyDescent="0.15">
      <c r="A20" s="238">
        <v>14</v>
      </c>
      <c r="B20" s="749"/>
      <c r="C20" s="750"/>
      <c r="D20" s="750"/>
      <c r="E20" s="750"/>
      <c r="F20" s="750"/>
      <c r="G20" s="750"/>
      <c r="H20" s="750"/>
      <c r="I20" s="750"/>
      <c r="J20" s="750"/>
      <c r="K20" s="750"/>
      <c r="L20" s="750"/>
      <c r="M20" s="750"/>
      <c r="N20" s="750"/>
      <c r="O20" s="750"/>
      <c r="P20" s="751"/>
      <c r="Q20" s="752"/>
      <c r="R20" s="753"/>
      <c r="S20" s="753"/>
      <c r="T20" s="753"/>
      <c r="U20" s="753"/>
      <c r="V20" s="753"/>
      <c r="W20" s="753"/>
      <c r="X20" s="753"/>
      <c r="Y20" s="753"/>
      <c r="Z20" s="753"/>
      <c r="AA20" s="753"/>
      <c r="AB20" s="753"/>
      <c r="AC20" s="753"/>
      <c r="AD20" s="753"/>
      <c r="AE20" s="754"/>
      <c r="AF20" s="755"/>
      <c r="AG20" s="756"/>
      <c r="AH20" s="756"/>
      <c r="AI20" s="756"/>
      <c r="AJ20" s="757"/>
      <c r="AK20" s="758"/>
      <c r="AL20" s="759"/>
      <c r="AM20" s="759"/>
      <c r="AN20" s="759"/>
      <c r="AO20" s="759"/>
      <c r="AP20" s="759"/>
      <c r="AQ20" s="759"/>
      <c r="AR20" s="759"/>
      <c r="AS20" s="759"/>
      <c r="AT20" s="759"/>
      <c r="AU20" s="780"/>
      <c r="AV20" s="780"/>
      <c r="AW20" s="780"/>
      <c r="AX20" s="780"/>
      <c r="AY20" s="781"/>
      <c r="AZ20" s="232"/>
      <c r="BA20" s="232"/>
      <c r="BB20" s="232"/>
      <c r="BC20" s="232"/>
      <c r="BD20" s="232"/>
      <c r="BE20" s="233"/>
      <c r="BF20" s="233"/>
      <c r="BG20" s="233"/>
      <c r="BH20" s="233"/>
      <c r="BI20" s="233"/>
      <c r="BJ20" s="233"/>
      <c r="BK20" s="233"/>
      <c r="BL20" s="233"/>
      <c r="BM20" s="233"/>
      <c r="BN20" s="233"/>
      <c r="BO20" s="233"/>
      <c r="BP20" s="233"/>
      <c r="BQ20" s="238">
        <v>14</v>
      </c>
      <c r="BR20" s="239"/>
      <c r="BS20" s="782"/>
      <c r="BT20" s="783"/>
      <c r="BU20" s="783"/>
      <c r="BV20" s="783"/>
      <c r="BW20" s="783"/>
      <c r="BX20" s="783"/>
      <c r="BY20" s="783"/>
      <c r="BZ20" s="783"/>
      <c r="CA20" s="783"/>
      <c r="CB20" s="783"/>
      <c r="CC20" s="783"/>
      <c r="CD20" s="783"/>
      <c r="CE20" s="783"/>
      <c r="CF20" s="783"/>
      <c r="CG20" s="784"/>
      <c r="CH20" s="785"/>
      <c r="CI20" s="786"/>
      <c r="CJ20" s="786"/>
      <c r="CK20" s="786"/>
      <c r="CL20" s="787"/>
      <c r="CM20" s="785"/>
      <c r="CN20" s="786"/>
      <c r="CO20" s="786"/>
      <c r="CP20" s="786"/>
      <c r="CQ20" s="787"/>
      <c r="CR20" s="785"/>
      <c r="CS20" s="786"/>
      <c r="CT20" s="786"/>
      <c r="CU20" s="786"/>
      <c r="CV20" s="787"/>
      <c r="CW20" s="785"/>
      <c r="CX20" s="786"/>
      <c r="CY20" s="786"/>
      <c r="CZ20" s="786"/>
      <c r="DA20" s="787"/>
      <c r="DB20" s="785"/>
      <c r="DC20" s="786"/>
      <c r="DD20" s="786"/>
      <c r="DE20" s="786"/>
      <c r="DF20" s="787"/>
      <c r="DG20" s="785"/>
      <c r="DH20" s="786"/>
      <c r="DI20" s="786"/>
      <c r="DJ20" s="786"/>
      <c r="DK20" s="787"/>
      <c r="DL20" s="785"/>
      <c r="DM20" s="786"/>
      <c r="DN20" s="786"/>
      <c r="DO20" s="786"/>
      <c r="DP20" s="787"/>
      <c r="DQ20" s="785"/>
      <c r="DR20" s="786"/>
      <c r="DS20" s="786"/>
      <c r="DT20" s="786"/>
      <c r="DU20" s="787"/>
      <c r="DV20" s="782"/>
      <c r="DW20" s="783"/>
      <c r="DX20" s="783"/>
      <c r="DY20" s="783"/>
      <c r="DZ20" s="788"/>
      <c r="EA20" s="234"/>
    </row>
    <row r="21" spans="1:131" s="235" customFormat="1" ht="26.25" customHeight="1" thickBot="1" x14ac:dyDescent="0.2">
      <c r="A21" s="238">
        <v>15</v>
      </c>
      <c r="B21" s="749"/>
      <c r="C21" s="750"/>
      <c r="D21" s="750"/>
      <c r="E21" s="750"/>
      <c r="F21" s="750"/>
      <c r="G21" s="750"/>
      <c r="H21" s="750"/>
      <c r="I21" s="750"/>
      <c r="J21" s="750"/>
      <c r="K21" s="750"/>
      <c r="L21" s="750"/>
      <c r="M21" s="750"/>
      <c r="N21" s="750"/>
      <c r="O21" s="750"/>
      <c r="P21" s="751"/>
      <c r="Q21" s="752"/>
      <c r="R21" s="753"/>
      <c r="S21" s="753"/>
      <c r="T21" s="753"/>
      <c r="U21" s="753"/>
      <c r="V21" s="753"/>
      <c r="W21" s="753"/>
      <c r="X21" s="753"/>
      <c r="Y21" s="753"/>
      <c r="Z21" s="753"/>
      <c r="AA21" s="753"/>
      <c r="AB21" s="753"/>
      <c r="AC21" s="753"/>
      <c r="AD21" s="753"/>
      <c r="AE21" s="754"/>
      <c r="AF21" s="755"/>
      <c r="AG21" s="756"/>
      <c r="AH21" s="756"/>
      <c r="AI21" s="756"/>
      <c r="AJ21" s="757"/>
      <c r="AK21" s="758"/>
      <c r="AL21" s="759"/>
      <c r="AM21" s="759"/>
      <c r="AN21" s="759"/>
      <c r="AO21" s="759"/>
      <c r="AP21" s="759"/>
      <c r="AQ21" s="759"/>
      <c r="AR21" s="759"/>
      <c r="AS21" s="759"/>
      <c r="AT21" s="759"/>
      <c r="AU21" s="780"/>
      <c r="AV21" s="780"/>
      <c r="AW21" s="780"/>
      <c r="AX21" s="780"/>
      <c r="AY21" s="781"/>
      <c r="AZ21" s="232"/>
      <c r="BA21" s="232"/>
      <c r="BB21" s="232"/>
      <c r="BC21" s="232"/>
      <c r="BD21" s="232"/>
      <c r="BE21" s="233"/>
      <c r="BF21" s="233"/>
      <c r="BG21" s="233"/>
      <c r="BH21" s="233"/>
      <c r="BI21" s="233"/>
      <c r="BJ21" s="233"/>
      <c r="BK21" s="233"/>
      <c r="BL21" s="233"/>
      <c r="BM21" s="233"/>
      <c r="BN21" s="233"/>
      <c r="BO21" s="233"/>
      <c r="BP21" s="233"/>
      <c r="BQ21" s="238">
        <v>15</v>
      </c>
      <c r="BR21" s="239"/>
      <c r="BS21" s="782"/>
      <c r="BT21" s="783"/>
      <c r="BU21" s="783"/>
      <c r="BV21" s="783"/>
      <c r="BW21" s="783"/>
      <c r="BX21" s="783"/>
      <c r="BY21" s="783"/>
      <c r="BZ21" s="783"/>
      <c r="CA21" s="783"/>
      <c r="CB21" s="783"/>
      <c r="CC21" s="783"/>
      <c r="CD21" s="783"/>
      <c r="CE21" s="783"/>
      <c r="CF21" s="783"/>
      <c r="CG21" s="784"/>
      <c r="CH21" s="785"/>
      <c r="CI21" s="786"/>
      <c r="CJ21" s="786"/>
      <c r="CK21" s="786"/>
      <c r="CL21" s="787"/>
      <c r="CM21" s="785"/>
      <c r="CN21" s="786"/>
      <c r="CO21" s="786"/>
      <c r="CP21" s="786"/>
      <c r="CQ21" s="787"/>
      <c r="CR21" s="785"/>
      <c r="CS21" s="786"/>
      <c r="CT21" s="786"/>
      <c r="CU21" s="786"/>
      <c r="CV21" s="787"/>
      <c r="CW21" s="785"/>
      <c r="CX21" s="786"/>
      <c r="CY21" s="786"/>
      <c r="CZ21" s="786"/>
      <c r="DA21" s="787"/>
      <c r="DB21" s="785"/>
      <c r="DC21" s="786"/>
      <c r="DD21" s="786"/>
      <c r="DE21" s="786"/>
      <c r="DF21" s="787"/>
      <c r="DG21" s="785"/>
      <c r="DH21" s="786"/>
      <c r="DI21" s="786"/>
      <c r="DJ21" s="786"/>
      <c r="DK21" s="787"/>
      <c r="DL21" s="785"/>
      <c r="DM21" s="786"/>
      <c r="DN21" s="786"/>
      <c r="DO21" s="786"/>
      <c r="DP21" s="787"/>
      <c r="DQ21" s="785"/>
      <c r="DR21" s="786"/>
      <c r="DS21" s="786"/>
      <c r="DT21" s="786"/>
      <c r="DU21" s="787"/>
      <c r="DV21" s="782"/>
      <c r="DW21" s="783"/>
      <c r="DX21" s="783"/>
      <c r="DY21" s="783"/>
      <c r="DZ21" s="788"/>
      <c r="EA21" s="234"/>
    </row>
    <row r="22" spans="1:131" s="235" customFormat="1" ht="26.25" customHeight="1" x14ac:dyDescent="0.15">
      <c r="A22" s="238">
        <v>16</v>
      </c>
      <c r="B22" s="749"/>
      <c r="C22" s="750"/>
      <c r="D22" s="750"/>
      <c r="E22" s="750"/>
      <c r="F22" s="750"/>
      <c r="G22" s="750"/>
      <c r="H22" s="750"/>
      <c r="I22" s="750"/>
      <c r="J22" s="750"/>
      <c r="K22" s="750"/>
      <c r="L22" s="750"/>
      <c r="M22" s="750"/>
      <c r="N22" s="750"/>
      <c r="O22" s="750"/>
      <c r="P22" s="751"/>
      <c r="Q22" s="799"/>
      <c r="R22" s="800"/>
      <c r="S22" s="800"/>
      <c r="T22" s="800"/>
      <c r="U22" s="800"/>
      <c r="V22" s="800"/>
      <c r="W22" s="800"/>
      <c r="X22" s="800"/>
      <c r="Y22" s="800"/>
      <c r="Z22" s="800"/>
      <c r="AA22" s="800"/>
      <c r="AB22" s="800"/>
      <c r="AC22" s="800"/>
      <c r="AD22" s="800"/>
      <c r="AE22" s="801"/>
      <c r="AF22" s="755"/>
      <c r="AG22" s="756"/>
      <c r="AH22" s="756"/>
      <c r="AI22" s="756"/>
      <c r="AJ22" s="757"/>
      <c r="AK22" s="802"/>
      <c r="AL22" s="803"/>
      <c r="AM22" s="803"/>
      <c r="AN22" s="803"/>
      <c r="AO22" s="803"/>
      <c r="AP22" s="803"/>
      <c r="AQ22" s="803"/>
      <c r="AR22" s="803"/>
      <c r="AS22" s="803"/>
      <c r="AT22" s="803"/>
      <c r="AU22" s="804"/>
      <c r="AV22" s="804"/>
      <c r="AW22" s="804"/>
      <c r="AX22" s="804"/>
      <c r="AY22" s="805"/>
      <c r="AZ22" s="806" t="s">
        <v>398</v>
      </c>
      <c r="BA22" s="806"/>
      <c r="BB22" s="806"/>
      <c r="BC22" s="806"/>
      <c r="BD22" s="807"/>
      <c r="BE22" s="233"/>
      <c r="BF22" s="233"/>
      <c r="BG22" s="233"/>
      <c r="BH22" s="233"/>
      <c r="BI22" s="233"/>
      <c r="BJ22" s="233"/>
      <c r="BK22" s="233"/>
      <c r="BL22" s="233"/>
      <c r="BM22" s="233"/>
      <c r="BN22" s="233"/>
      <c r="BO22" s="233"/>
      <c r="BP22" s="233"/>
      <c r="BQ22" s="238">
        <v>16</v>
      </c>
      <c r="BR22" s="239"/>
      <c r="BS22" s="782"/>
      <c r="BT22" s="783"/>
      <c r="BU22" s="783"/>
      <c r="BV22" s="783"/>
      <c r="BW22" s="783"/>
      <c r="BX22" s="783"/>
      <c r="BY22" s="783"/>
      <c r="BZ22" s="783"/>
      <c r="CA22" s="783"/>
      <c r="CB22" s="783"/>
      <c r="CC22" s="783"/>
      <c r="CD22" s="783"/>
      <c r="CE22" s="783"/>
      <c r="CF22" s="783"/>
      <c r="CG22" s="784"/>
      <c r="CH22" s="785"/>
      <c r="CI22" s="786"/>
      <c r="CJ22" s="786"/>
      <c r="CK22" s="786"/>
      <c r="CL22" s="787"/>
      <c r="CM22" s="785"/>
      <c r="CN22" s="786"/>
      <c r="CO22" s="786"/>
      <c r="CP22" s="786"/>
      <c r="CQ22" s="787"/>
      <c r="CR22" s="785"/>
      <c r="CS22" s="786"/>
      <c r="CT22" s="786"/>
      <c r="CU22" s="786"/>
      <c r="CV22" s="787"/>
      <c r="CW22" s="785"/>
      <c r="CX22" s="786"/>
      <c r="CY22" s="786"/>
      <c r="CZ22" s="786"/>
      <c r="DA22" s="787"/>
      <c r="DB22" s="785"/>
      <c r="DC22" s="786"/>
      <c r="DD22" s="786"/>
      <c r="DE22" s="786"/>
      <c r="DF22" s="787"/>
      <c r="DG22" s="785"/>
      <c r="DH22" s="786"/>
      <c r="DI22" s="786"/>
      <c r="DJ22" s="786"/>
      <c r="DK22" s="787"/>
      <c r="DL22" s="785"/>
      <c r="DM22" s="786"/>
      <c r="DN22" s="786"/>
      <c r="DO22" s="786"/>
      <c r="DP22" s="787"/>
      <c r="DQ22" s="785"/>
      <c r="DR22" s="786"/>
      <c r="DS22" s="786"/>
      <c r="DT22" s="786"/>
      <c r="DU22" s="787"/>
      <c r="DV22" s="782"/>
      <c r="DW22" s="783"/>
      <c r="DX22" s="783"/>
      <c r="DY22" s="783"/>
      <c r="DZ22" s="788"/>
      <c r="EA22" s="234"/>
    </row>
    <row r="23" spans="1:131" s="235" customFormat="1" ht="26.25" customHeight="1" thickBot="1" x14ac:dyDescent="0.2">
      <c r="A23" s="240" t="s">
        <v>399</v>
      </c>
      <c r="B23" s="789" t="s">
        <v>400</v>
      </c>
      <c r="C23" s="790"/>
      <c r="D23" s="790"/>
      <c r="E23" s="790"/>
      <c r="F23" s="790"/>
      <c r="G23" s="790"/>
      <c r="H23" s="790"/>
      <c r="I23" s="790"/>
      <c r="J23" s="790"/>
      <c r="K23" s="790"/>
      <c r="L23" s="790"/>
      <c r="M23" s="790"/>
      <c r="N23" s="790"/>
      <c r="O23" s="790"/>
      <c r="P23" s="791"/>
      <c r="Q23" s="792">
        <v>6736</v>
      </c>
      <c r="R23" s="793"/>
      <c r="S23" s="793"/>
      <c r="T23" s="793"/>
      <c r="U23" s="793"/>
      <c r="V23" s="793">
        <v>6243</v>
      </c>
      <c r="W23" s="793"/>
      <c r="X23" s="793"/>
      <c r="Y23" s="793"/>
      <c r="Z23" s="793"/>
      <c r="AA23" s="793">
        <v>493</v>
      </c>
      <c r="AB23" s="793"/>
      <c r="AC23" s="793"/>
      <c r="AD23" s="793"/>
      <c r="AE23" s="794"/>
      <c r="AF23" s="795">
        <v>275</v>
      </c>
      <c r="AG23" s="793"/>
      <c r="AH23" s="793"/>
      <c r="AI23" s="793"/>
      <c r="AJ23" s="796"/>
      <c r="AK23" s="797"/>
      <c r="AL23" s="798"/>
      <c r="AM23" s="798"/>
      <c r="AN23" s="798"/>
      <c r="AO23" s="798"/>
      <c r="AP23" s="793">
        <v>1301</v>
      </c>
      <c r="AQ23" s="793"/>
      <c r="AR23" s="793"/>
      <c r="AS23" s="793"/>
      <c r="AT23" s="793"/>
      <c r="AU23" s="809"/>
      <c r="AV23" s="809"/>
      <c r="AW23" s="809"/>
      <c r="AX23" s="809"/>
      <c r="AY23" s="810"/>
      <c r="AZ23" s="811" t="s">
        <v>131</v>
      </c>
      <c r="BA23" s="812"/>
      <c r="BB23" s="812"/>
      <c r="BC23" s="812"/>
      <c r="BD23" s="813"/>
      <c r="BE23" s="233"/>
      <c r="BF23" s="233"/>
      <c r="BG23" s="233"/>
      <c r="BH23" s="233"/>
      <c r="BI23" s="233"/>
      <c r="BJ23" s="233"/>
      <c r="BK23" s="233"/>
      <c r="BL23" s="233"/>
      <c r="BM23" s="233"/>
      <c r="BN23" s="233"/>
      <c r="BO23" s="233"/>
      <c r="BP23" s="233"/>
      <c r="BQ23" s="238">
        <v>17</v>
      </c>
      <c r="BR23" s="239"/>
      <c r="BS23" s="782"/>
      <c r="BT23" s="783"/>
      <c r="BU23" s="783"/>
      <c r="BV23" s="783"/>
      <c r="BW23" s="783"/>
      <c r="BX23" s="783"/>
      <c r="BY23" s="783"/>
      <c r="BZ23" s="783"/>
      <c r="CA23" s="783"/>
      <c r="CB23" s="783"/>
      <c r="CC23" s="783"/>
      <c r="CD23" s="783"/>
      <c r="CE23" s="783"/>
      <c r="CF23" s="783"/>
      <c r="CG23" s="784"/>
      <c r="CH23" s="785"/>
      <c r="CI23" s="786"/>
      <c r="CJ23" s="786"/>
      <c r="CK23" s="786"/>
      <c r="CL23" s="787"/>
      <c r="CM23" s="785"/>
      <c r="CN23" s="786"/>
      <c r="CO23" s="786"/>
      <c r="CP23" s="786"/>
      <c r="CQ23" s="787"/>
      <c r="CR23" s="785"/>
      <c r="CS23" s="786"/>
      <c r="CT23" s="786"/>
      <c r="CU23" s="786"/>
      <c r="CV23" s="787"/>
      <c r="CW23" s="785"/>
      <c r="CX23" s="786"/>
      <c r="CY23" s="786"/>
      <c r="CZ23" s="786"/>
      <c r="DA23" s="787"/>
      <c r="DB23" s="785"/>
      <c r="DC23" s="786"/>
      <c r="DD23" s="786"/>
      <c r="DE23" s="786"/>
      <c r="DF23" s="787"/>
      <c r="DG23" s="785"/>
      <c r="DH23" s="786"/>
      <c r="DI23" s="786"/>
      <c r="DJ23" s="786"/>
      <c r="DK23" s="787"/>
      <c r="DL23" s="785"/>
      <c r="DM23" s="786"/>
      <c r="DN23" s="786"/>
      <c r="DO23" s="786"/>
      <c r="DP23" s="787"/>
      <c r="DQ23" s="785"/>
      <c r="DR23" s="786"/>
      <c r="DS23" s="786"/>
      <c r="DT23" s="786"/>
      <c r="DU23" s="787"/>
      <c r="DV23" s="782"/>
      <c r="DW23" s="783"/>
      <c r="DX23" s="783"/>
      <c r="DY23" s="783"/>
      <c r="DZ23" s="788"/>
      <c r="EA23" s="234"/>
    </row>
    <row r="24" spans="1:131" s="235" customFormat="1" ht="26.25" customHeight="1" x14ac:dyDescent="0.15">
      <c r="A24" s="808" t="s">
        <v>401</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32"/>
      <c r="BA24" s="232"/>
      <c r="BB24" s="232"/>
      <c r="BC24" s="232"/>
      <c r="BD24" s="232"/>
      <c r="BE24" s="233"/>
      <c r="BF24" s="233"/>
      <c r="BG24" s="233"/>
      <c r="BH24" s="233"/>
      <c r="BI24" s="233"/>
      <c r="BJ24" s="233"/>
      <c r="BK24" s="233"/>
      <c r="BL24" s="233"/>
      <c r="BM24" s="233"/>
      <c r="BN24" s="233"/>
      <c r="BO24" s="233"/>
      <c r="BP24" s="233"/>
      <c r="BQ24" s="238">
        <v>18</v>
      </c>
      <c r="BR24" s="239"/>
      <c r="BS24" s="782"/>
      <c r="BT24" s="783"/>
      <c r="BU24" s="783"/>
      <c r="BV24" s="783"/>
      <c r="BW24" s="783"/>
      <c r="BX24" s="783"/>
      <c r="BY24" s="783"/>
      <c r="BZ24" s="783"/>
      <c r="CA24" s="783"/>
      <c r="CB24" s="783"/>
      <c r="CC24" s="783"/>
      <c r="CD24" s="783"/>
      <c r="CE24" s="783"/>
      <c r="CF24" s="783"/>
      <c r="CG24" s="784"/>
      <c r="CH24" s="785"/>
      <c r="CI24" s="786"/>
      <c r="CJ24" s="786"/>
      <c r="CK24" s="786"/>
      <c r="CL24" s="787"/>
      <c r="CM24" s="785"/>
      <c r="CN24" s="786"/>
      <c r="CO24" s="786"/>
      <c r="CP24" s="786"/>
      <c r="CQ24" s="787"/>
      <c r="CR24" s="785"/>
      <c r="CS24" s="786"/>
      <c r="CT24" s="786"/>
      <c r="CU24" s="786"/>
      <c r="CV24" s="787"/>
      <c r="CW24" s="785"/>
      <c r="CX24" s="786"/>
      <c r="CY24" s="786"/>
      <c r="CZ24" s="786"/>
      <c r="DA24" s="787"/>
      <c r="DB24" s="785"/>
      <c r="DC24" s="786"/>
      <c r="DD24" s="786"/>
      <c r="DE24" s="786"/>
      <c r="DF24" s="787"/>
      <c r="DG24" s="785"/>
      <c r="DH24" s="786"/>
      <c r="DI24" s="786"/>
      <c r="DJ24" s="786"/>
      <c r="DK24" s="787"/>
      <c r="DL24" s="785"/>
      <c r="DM24" s="786"/>
      <c r="DN24" s="786"/>
      <c r="DO24" s="786"/>
      <c r="DP24" s="787"/>
      <c r="DQ24" s="785"/>
      <c r="DR24" s="786"/>
      <c r="DS24" s="786"/>
      <c r="DT24" s="786"/>
      <c r="DU24" s="787"/>
      <c r="DV24" s="782"/>
      <c r="DW24" s="783"/>
      <c r="DX24" s="783"/>
      <c r="DY24" s="783"/>
      <c r="DZ24" s="788"/>
      <c r="EA24" s="234"/>
    </row>
    <row r="25" spans="1:131" ht="26.25" customHeight="1" thickBot="1" x14ac:dyDescent="0.2">
      <c r="A25" s="739" t="s">
        <v>402</v>
      </c>
      <c r="B25" s="739"/>
      <c r="C25" s="739"/>
      <c r="D25" s="739"/>
      <c r="E25" s="739"/>
      <c r="F25" s="739"/>
      <c r="G25" s="739"/>
      <c r="H25" s="739"/>
      <c r="I25" s="739"/>
      <c r="J25" s="739"/>
      <c r="K25" s="739"/>
      <c r="L25" s="739"/>
      <c r="M25" s="739"/>
      <c r="N25" s="739"/>
      <c r="O25" s="739"/>
      <c r="P25" s="739"/>
      <c r="Q25" s="739"/>
      <c r="R25" s="739"/>
      <c r="S25" s="739"/>
      <c r="T25" s="739"/>
      <c r="U25" s="739"/>
      <c r="V25" s="739"/>
      <c r="W25" s="739"/>
      <c r="X25" s="739"/>
      <c r="Y25" s="739"/>
      <c r="Z25" s="739"/>
      <c r="AA25" s="739"/>
      <c r="AB25" s="739"/>
      <c r="AC25" s="739"/>
      <c r="AD25" s="739"/>
      <c r="AE25" s="739"/>
      <c r="AF25" s="739"/>
      <c r="AG25" s="739"/>
      <c r="AH25" s="739"/>
      <c r="AI25" s="739"/>
      <c r="AJ25" s="739"/>
      <c r="AK25" s="739"/>
      <c r="AL25" s="739"/>
      <c r="AM25" s="739"/>
      <c r="AN25" s="739"/>
      <c r="AO25" s="739"/>
      <c r="AP25" s="739"/>
      <c r="AQ25" s="739"/>
      <c r="AR25" s="739"/>
      <c r="AS25" s="739"/>
      <c r="AT25" s="739"/>
      <c r="AU25" s="739"/>
      <c r="AV25" s="739"/>
      <c r="AW25" s="739"/>
      <c r="AX25" s="739"/>
      <c r="AY25" s="739"/>
      <c r="AZ25" s="739"/>
      <c r="BA25" s="739"/>
      <c r="BB25" s="739"/>
      <c r="BC25" s="739"/>
      <c r="BD25" s="739"/>
      <c r="BE25" s="739"/>
      <c r="BF25" s="739"/>
      <c r="BG25" s="739"/>
      <c r="BH25" s="739"/>
      <c r="BI25" s="739"/>
      <c r="BJ25" s="232"/>
      <c r="BK25" s="232"/>
      <c r="BL25" s="232"/>
      <c r="BM25" s="232"/>
      <c r="BN25" s="232"/>
      <c r="BO25" s="241"/>
      <c r="BP25" s="241"/>
      <c r="BQ25" s="238">
        <v>19</v>
      </c>
      <c r="BR25" s="239"/>
      <c r="BS25" s="782"/>
      <c r="BT25" s="783"/>
      <c r="BU25" s="783"/>
      <c r="BV25" s="783"/>
      <c r="BW25" s="783"/>
      <c r="BX25" s="783"/>
      <c r="BY25" s="783"/>
      <c r="BZ25" s="783"/>
      <c r="CA25" s="783"/>
      <c r="CB25" s="783"/>
      <c r="CC25" s="783"/>
      <c r="CD25" s="783"/>
      <c r="CE25" s="783"/>
      <c r="CF25" s="783"/>
      <c r="CG25" s="784"/>
      <c r="CH25" s="785"/>
      <c r="CI25" s="786"/>
      <c r="CJ25" s="786"/>
      <c r="CK25" s="786"/>
      <c r="CL25" s="787"/>
      <c r="CM25" s="785"/>
      <c r="CN25" s="786"/>
      <c r="CO25" s="786"/>
      <c r="CP25" s="786"/>
      <c r="CQ25" s="787"/>
      <c r="CR25" s="785"/>
      <c r="CS25" s="786"/>
      <c r="CT25" s="786"/>
      <c r="CU25" s="786"/>
      <c r="CV25" s="787"/>
      <c r="CW25" s="785"/>
      <c r="CX25" s="786"/>
      <c r="CY25" s="786"/>
      <c r="CZ25" s="786"/>
      <c r="DA25" s="787"/>
      <c r="DB25" s="785"/>
      <c r="DC25" s="786"/>
      <c r="DD25" s="786"/>
      <c r="DE25" s="786"/>
      <c r="DF25" s="787"/>
      <c r="DG25" s="785"/>
      <c r="DH25" s="786"/>
      <c r="DI25" s="786"/>
      <c r="DJ25" s="786"/>
      <c r="DK25" s="787"/>
      <c r="DL25" s="785"/>
      <c r="DM25" s="786"/>
      <c r="DN25" s="786"/>
      <c r="DO25" s="786"/>
      <c r="DP25" s="787"/>
      <c r="DQ25" s="785"/>
      <c r="DR25" s="786"/>
      <c r="DS25" s="786"/>
      <c r="DT25" s="786"/>
      <c r="DU25" s="787"/>
      <c r="DV25" s="782"/>
      <c r="DW25" s="783"/>
      <c r="DX25" s="783"/>
      <c r="DY25" s="783"/>
      <c r="DZ25" s="788"/>
      <c r="EA25" s="230"/>
    </row>
    <row r="26" spans="1:131" ht="26.25" customHeight="1" x14ac:dyDescent="0.15">
      <c r="A26" s="729" t="s">
        <v>380</v>
      </c>
      <c r="B26" s="730"/>
      <c r="C26" s="730"/>
      <c r="D26" s="730"/>
      <c r="E26" s="730"/>
      <c r="F26" s="730"/>
      <c r="G26" s="730"/>
      <c r="H26" s="730"/>
      <c r="I26" s="730"/>
      <c r="J26" s="730"/>
      <c r="K26" s="730"/>
      <c r="L26" s="730"/>
      <c r="M26" s="730"/>
      <c r="N26" s="730"/>
      <c r="O26" s="730"/>
      <c r="P26" s="731"/>
      <c r="Q26" s="725" t="s">
        <v>403</v>
      </c>
      <c r="R26" s="721"/>
      <c r="S26" s="721"/>
      <c r="T26" s="721"/>
      <c r="U26" s="722"/>
      <c r="V26" s="725" t="s">
        <v>404</v>
      </c>
      <c r="W26" s="721"/>
      <c r="X26" s="721"/>
      <c r="Y26" s="721"/>
      <c r="Z26" s="722"/>
      <c r="AA26" s="725" t="s">
        <v>405</v>
      </c>
      <c r="AB26" s="721"/>
      <c r="AC26" s="721"/>
      <c r="AD26" s="721"/>
      <c r="AE26" s="721"/>
      <c r="AF26" s="814" t="s">
        <v>406</v>
      </c>
      <c r="AG26" s="815"/>
      <c r="AH26" s="815"/>
      <c r="AI26" s="815"/>
      <c r="AJ26" s="816"/>
      <c r="AK26" s="721" t="s">
        <v>407</v>
      </c>
      <c r="AL26" s="721"/>
      <c r="AM26" s="721"/>
      <c r="AN26" s="721"/>
      <c r="AO26" s="722"/>
      <c r="AP26" s="725" t="s">
        <v>408</v>
      </c>
      <c r="AQ26" s="721"/>
      <c r="AR26" s="721"/>
      <c r="AS26" s="721"/>
      <c r="AT26" s="722"/>
      <c r="AU26" s="725" t="s">
        <v>409</v>
      </c>
      <c r="AV26" s="721"/>
      <c r="AW26" s="721"/>
      <c r="AX26" s="721"/>
      <c r="AY26" s="722"/>
      <c r="AZ26" s="725" t="s">
        <v>410</v>
      </c>
      <c r="BA26" s="721"/>
      <c r="BB26" s="721"/>
      <c r="BC26" s="721"/>
      <c r="BD26" s="722"/>
      <c r="BE26" s="725" t="s">
        <v>387</v>
      </c>
      <c r="BF26" s="721"/>
      <c r="BG26" s="721"/>
      <c r="BH26" s="721"/>
      <c r="BI26" s="727"/>
      <c r="BJ26" s="232"/>
      <c r="BK26" s="232"/>
      <c r="BL26" s="232"/>
      <c r="BM26" s="232"/>
      <c r="BN26" s="232"/>
      <c r="BO26" s="241"/>
      <c r="BP26" s="241"/>
      <c r="BQ26" s="238">
        <v>20</v>
      </c>
      <c r="BR26" s="239"/>
      <c r="BS26" s="782"/>
      <c r="BT26" s="783"/>
      <c r="BU26" s="783"/>
      <c r="BV26" s="783"/>
      <c r="BW26" s="783"/>
      <c r="BX26" s="783"/>
      <c r="BY26" s="783"/>
      <c r="BZ26" s="783"/>
      <c r="CA26" s="783"/>
      <c r="CB26" s="783"/>
      <c r="CC26" s="783"/>
      <c r="CD26" s="783"/>
      <c r="CE26" s="783"/>
      <c r="CF26" s="783"/>
      <c r="CG26" s="784"/>
      <c r="CH26" s="785"/>
      <c r="CI26" s="786"/>
      <c r="CJ26" s="786"/>
      <c r="CK26" s="786"/>
      <c r="CL26" s="787"/>
      <c r="CM26" s="785"/>
      <c r="CN26" s="786"/>
      <c r="CO26" s="786"/>
      <c r="CP26" s="786"/>
      <c r="CQ26" s="787"/>
      <c r="CR26" s="785"/>
      <c r="CS26" s="786"/>
      <c r="CT26" s="786"/>
      <c r="CU26" s="786"/>
      <c r="CV26" s="787"/>
      <c r="CW26" s="785"/>
      <c r="CX26" s="786"/>
      <c r="CY26" s="786"/>
      <c r="CZ26" s="786"/>
      <c r="DA26" s="787"/>
      <c r="DB26" s="785"/>
      <c r="DC26" s="786"/>
      <c r="DD26" s="786"/>
      <c r="DE26" s="786"/>
      <c r="DF26" s="787"/>
      <c r="DG26" s="785"/>
      <c r="DH26" s="786"/>
      <c r="DI26" s="786"/>
      <c r="DJ26" s="786"/>
      <c r="DK26" s="787"/>
      <c r="DL26" s="785"/>
      <c r="DM26" s="786"/>
      <c r="DN26" s="786"/>
      <c r="DO26" s="786"/>
      <c r="DP26" s="787"/>
      <c r="DQ26" s="785"/>
      <c r="DR26" s="786"/>
      <c r="DS26" s="786"/>
      <c r="DT26" s="786"/>
      <c r="DU26" s="787"/>
      <c r="DV26" s="782"/>
      <c r="DW26" s="783"/>
      <c r="DX26" s="783"/>
      <c r="DY26" s="783"/>
      <c r="DZ26" s="788"/>
      <c r="EA26" s="230"/>
    </row>
    <row r="27" spans="1:131" ht="26.25" customHeight="1" thickBot="1" x14ac:dyDescent="0.2">
      <c r="A27" s="732"/>
      <c r="B27" s="733"/>
      <c r="C27" s="733"/>
      <c r="D27" s="733"/>
      <c r="E27" s="733"/>
      <c r="F27" s="733"/>
      <c r="G27" s="733"/>
      <c r="H27" s="733"/>
      <c r="I27" s="733"/>
      <c r="J27" s="733"/>
      <c r="K27" s="733"/>
      <c r="L27" s="733"/>
      <c r="M27" s="733"/>
      <c r="N27" s="733"/>
      <c r="O27" s="733"/>
      <c r="P27" s="734"/>
      <c r="Q27" s="726"/>
      <c r="R27" s="723"/>
      <c r="S27" s="723"/>
      <c r="T27" s="723"/>
      <c r="U27" s="724"/>
      <c r="V27" s="726"/>
      <c r="W27" s="723"/>
      <c r="X27" s="723"/>
      <c r="Y27" s="723"/>
      <c r="Z27" s="724"/>
      <c r="AA27" s="726"/>
      <c r="AB27" s="723"/>
      <c r="AC27" s="723"/>
      <c r="AD27" s="723"/>
      <c r="AE27" s="723"/>
      <c r="AF27" s="817"/>
      <c r="AG27" s="818"/>
      <c r="AH27" s="818"/>
      <c r="AI27" s="818"/>
      <c r="AJ27" s="819"/>
      <c r="AK27" s="723"/>
      <c r="AL27" s="723"/>
      <c r="AM27" s="723"/>
      <c r="AN27" s="723"/>
      <c r="AO27" s="724"/>
      <c r="AP27" s="726"/>
      <c r="AQ27" s="723"/>
      <c r="AR27" s="723"/>
      <c r="AS27" s="723"/>
      <c r="AT27" s="724"/>
      <c r="AU27" s="726"/>
      <c r="AV27" s="723"/>
      <c r="AW27" s="723"/>
      <c r="AX27" s="723"/>
      <c r="AY27" s="724"/>
      <c r="AZ27" s="726"/>
      <c r="BA27" s="723"/>
      <c r="BB27" s="723"/>
      <c r="BC27" s="723"/>
      <c r="BD27" s="724"/>
      <c r="BE27" s="726"/>
      <c r="BF27" s="723"/>
      <c r="BG27" s="723"/>
      <c r="BH27" s="723"/>
      <c r="BI27" s="728"/>
      <c r="BJ27" s="232"/>
      <c r="BK27" s="232"/>
      <c r="BL27" s="232"/>
      <c r="BM27" s="232"/>
      <c r="BN27" s="232"/>
      <c r="BO27" s="241"/>
      <c r="BP27" s="241"/>
      <c r="BQ27" s="238">
        <v>21</v>
      </c>
      <c r="BR27" s="239"/>
      <c r="BS27" s="782"/>
      <c r="BT27" s="783"/>
      <c r="BU27" s="783"/>
      <c r="BV27" s="783"/>
      <c r="BW27" s="783"/>
      <c r="BX27" s="783"/>
      <c r="BY27" s="783"/>
      <c r="BZ27" s="783"/>
      <c r="CA27" s="783"/>
      <c r="CB27" s="783"/>
      <c r="CC27" s="783"/>
      <c r="CD27" s="783"/>
      <c r="CE27" s="783"/>
      <c r="CF27" s="783"/>
      <c r="CG27" s="784"/>
      <c r="CH27" s="785"/>
      <c r="CI27" s="786"/>
      <c r="CJ27" s="786"/>
      <c r="CK27" s="786"/>
      <c r="CL27" s="787"/>
      <c r="CM27" s="785"/>
      <c r="CN27" s="786"/>
      <c r="CO27" s="786"/>
      <c r="CP27" s="786"/>
      <c r="CQ27" s="787"/>
      <c r="CR27" s="785"/>
      <c r="CS27" s="786"/>
      <c r="CT27" s="786"/>
      <c r="CU27" s="786"/>
      <c r="CV27" s="787"/>
      <c r="CW27" s="785"/>
      <c r="CX27" s="786"/>
      <c r="CY27" s="786"/>
      <c r="CZ27" s="786"/>
      <c r="DA27" s="787"/>
      <c r="DB27" s="785"/>
      <c r="DC27" s="786"/>
      <c r="DD27" s="786"/>
      <c r="DE27" s="786"/>
      <c r="DF27" s="787"/>
      <c r="DG27" s="785"/>
      <c r="DH27" s="786"/>
      <c r="DI27" s="786"/>
      <c r="DJ27" s="786"/>
      <c r="DK27" s="787"/>
      <c r="DL27" s="785"/>
      <c r="DM27" s="786"/>
      <c r="DN27" s="786"/>
      <c r="DO27" s="786"/>
      <c r="DP27" s="787"/>
      <c r="DQ27" s="785"/>
      <c r="DR27" s="786"/>
      <c r="DS27" s="786"/>
      <c r="DT27" s="786"/>
      <c r="DU27" s="787"/>
      <c r="DV27" s="782"/>
      <c r="DW27" s="783"/>
      <c r="DX27" s="783"/>
      <c r="DY27" s="783"/>
      <c r="DZ27" s="788"/>
      <c r="EA27" s="230"/>
    </row>
    <row r="28" spans="1:131" ht="26.25" customHeight="1" thickTop="1" x14ac:dyDescent="0.15">
      <c r="A28" s="242">
        <v>1</v>
      </c>
      <c r="B28" s="760" t="s">
        <v>411</v>
      </c>
      <c r="C28" s="761"/>
      <c r="D28" s="761"/>
      <c r="E28" s="761"/>
      <c r="F28" s="761"/>
      <c r="G28" s="761"/>
      <c r="H28" s="761"/>
      <c r="I28" s="761"/>
      <c r="J28" s="761"/>
      <c r="K28" s="761"/>
      <c r="L28" s="761"/>
      <c r="M28" s="761"/>
      <c r="N28" s="761"/>
      <c r="O28" s="761"/>
      <c r="P28" s="762"/>
      <c r="Q28" s="822">
        <v>346</v>
      </c>
      <c r="R28" s="823"/>
      <c r="S28" s="823"/>
      <c r="T28" s="823"/>
      <c r="U28" s="823"/>
      <c r="V28" s="823">
        <v>301</v>
      </c>
      <c r="W28" s="823"/>
      <c r="X28" s="823"/>
      <c r="Y28" s="823"/>
      <c r="Z28" s="823"/>
      <c r="AA28" s="823">
        <v>45</v>
      </c>
      <c r="AB28" s="823"/>
      <c r="AC28" s="823"/>
      <c r="AD28" s="823"/>
      <c r="AE28" s="824"/>
      <c r="AF28" s="825">
        <v>45</v>
      </c>
      <c r="AG28" s="823"/>
      <c r="AH28" s="823"/>
      <c r="AI28" s="823"/>
      <c r="AJ28" s="826"/>
      <c r="AK28" s="827">
        <v>35</v>
      </c>
      <c r="AL28" s="828"/>
      <c r="AM28" s="828"/>
      <c r="AN28" s="828"/>
      <c r="AO28" s="828"/>
      <c r="AP28" s="828"/>
      <c r="AQ28" s="828"/>
      <c r="AR28" s="828"/>
      <c r="AS28" s="828"/>
      <c r="AT28" s="828"/>
      <c r="AU28" s="828">
        <v>35</v>
      </c>
      <c r="AV28" s="828"/>
      <c r="AW28" s="828"/>
      <c r="AX28" s="828"/>
      <c r="AY28" s="828"/>
      <c r="AZ28" s="829"/>
      <c r="BA28" s="829"/>
      <c r="BB28" s="829"/>
      <c r="BC28" s="829"/>
      <c r="BD28" s="829"/>
      <c r="BE28" s="820"/>
      <c r="BF28" s="820"/>
      <c r="BG28" s="820"/>
      <c r="BH28" s="820"/>
      <c r="BI28" s="821"/>
      <c r="BJ28" s="232"/>
      <c r="BK28" s="232"/>
      <c r="BL28" s="232"/>
      <c r="BM28" s="232"/>
      <c r="BN28" s="232"/>
      <c r="BO28" s="241"/>
      <c r="BP28" s="241"/>
      <c r="BQ28" s="238">
        <v>22</v>
      </c>
      <c r="BR28" s="239"/>
      <c r="BS28" s="782"/>
      <c r="BT28" s="783"/>
      <c r="BU28" s="783"/>
      <c r="BV28" s="783"/>
      <c r="BW28" s="783"/>
      <c r="BX28" s="783"/>
      <c r="BY28" s="783"/>
      <c r="BZ28" s="783"/>
      <c r="CA28" s="783"/>
      <c r="CB28" s="783"/>
      <c r="CC28" s="783"/>
      <c r="CD28" s="783"/>
      <c r="CE28" s="783"/>
      <c r="CF28" s="783"/>
      <c r="CG28" s="784"/>
      <c r="CH28" s="785"/>
      <c r="CI28" s="786"/>
      <c r="CJ28" s="786"/>
      <c r="CK28" s="786"/>
      <c r="CL28" s="787"/>
      <c r="CM28" s="785"/>
      <c r="CN28" s="786"/>
      <c r="CO28" s="786"/>
      <c r="CP28" s="786"/>
      <c r="CQ28" s="787"/>
      <c r="CR28" s="785"/>
      <c r="CS28" s="786"/>
      <c r="CT28" s="786"/>
      <c r="CU28" s="786"/>
      <c r="CV28" s="787"/>
      <c r="CW28" s="785"/>
      <c r="CX28" s="786"/>
      <c r="CY28" s="786"/>
      <c r="CZ28" s="786"/>
      <c r="DA28" s="787"/>
      <c r="DB28" s="785"/>
      <c r="DC28" s="786"/>
      <c r="DD28" s="786"/>
      <c r="DE28" s="786"/>
      <c r="DF28" s="787"/>
      <c r="DG28" s="785"/>
      <c r="DH28" s="786"/>
      <c r="DI28" s="786"/>
      <c r="DJ28" s="786"/>
      <c r="DK28" s="787"/>
      <c r="DL28" s="785"/>
      <c r="DM28" s="786"/>
      <c r="DN28" s="786"/>
      <c r="DO28" s="786"/>
      <c r="DP28" s="787"/>
      <c r="DQ28" s="785"/>
      <c r="DR28" s="786"/>
      <c r="DS28" s="786"/>
      <c r="DT28" s="786"/>
      <c r="DU28" s="787"/>
      <c r="DV28" s="782"/>
      <c r="DW28" s="783"/>
      <c r="DX28" s="783"/>
      <c r="DY28" s="783"/>
      <c r="DZ28" s="788"/>
      <c r="EA28" s="230"/>
    </row>
    <row r="29" spans="1:131" ht="26.25" customHeight="1" x14ac:dyDescent="0.15">
      <c r="A29" s="242">
        <v>2</v>
      </c>
      <c r="B29" s="749" t="s">
        <v>412</v>
      </c>
      <c r="C29" s="750"/>
      <c r="D29" s="750"/>
      <c r="E29" s="750"/>
      <c r="F29" s="750"/>
      <c r="G29" s="750"/>
      <c r="H29" s="750"/>
      <c r="I29" s="750"/>
      <c r="J29" s="750"/>
      <c r="K29" s="750"/>
      <c r="L29" s="750"/>
      <c r="M29" s="750"/>
      <c r="N29" s="750"/>
      <c r="O29" s="750"/>
      <c r="P29" s="751"/>
      <c r="Q29" s="752">
        <v>374</v>
      </c>
      <c r="R29" s="753"/>
      <c r="S29" s="753"/>
      <c r="T29" s="753"/>
      <c r="U29" s="753"/>
      <c r="V29" s="753">
        <v>303</v>
      </c>
      <c r="W29" s="753"/>
      <c r="X29" s="753"/>
      <c r="Y29" s="753"/>
      <c r="Z29" s="753"/>
      <c r="AA29" s="753">
        <v>71</v>
      </c>
      <c r="AB29" s="753"/>
      <c r="AC29" s="753"/>
      <c r="AD29" s="753"/>
      <c r="AE29" s="754"/>
      <c r="AF29" s="755">
        <v>71</v>
      </c>
      <c r="AG29" s="756"/>
      <c r="AH29" s="756"/>
      <c r="AI29" s="756"/>
      <c r="AJ29" s="757"/>
      <c r="AK29" s="834">
        <v>54</v>
      </c>
      <c r="AL29" s="830"/>
      <c r="AM29" s="830"/>
      <c r="AN29" s="830"/>
      <c r="AO29" s="830"/>
      <c r="AP29" s="830"/>
      <c r="AQ29" s="830"/>
      <c r="AR29" s="830"/>
      <c r="AS29" s="830"/>
      <c r="AT29" s="830"/>
      <c r="AU29" s="830">
        <v>54</v>
      </c>
      <c r="AV29" s="830"/>
      <c r="AW29" s="830"/>
      <c r="AX29" s="830"/>
      <c r="AY29" s="830"/>
      <c r="AZ29" s="831"/>
      <c r="BA29" s="831"/>
      <c r="BB29" s="831"/>
      <c r="BC29" s="831"/>
      <c r="BD29" s="831"/>
      <c r="BE29" s="832"/>
      <c r="BF29" s="832"/>
      <c r="BG29" s="832"/>
      <c r="BH29" s="832"/>
      <c r="BI29" s="833"/>
      <c r="BJ29" s="232"/>
      <c r="BK29" s="232"/>
      <c r="BL29" s="232"/>
      <c r="BM29" s="232"/>
      <c r="BN29" s="232"/>
      <c r="BO29" s="241"/>
      <c r="BP29" s="241"/>
      <c r="BQ29" s="238">
        <v>23</v>
      </c>
      <c r="BR29" s="239"/>
      <c r="BS29" s="782"/>
      <c r="BT29" s="783"/>
      <c r="BU29" s="783"/>
      <c r="BV29" s="783"/>
      <c r="BW29" s="783"/>
      <c r="BX29" s="783"/>
      <c r="BY29" s="783"/>
      <c r="BZ29" s="783"/>
      <c r="CA29" s="783"/>
      <c r="CB29" s="783"/>
      <c r="CC29" s="783"/>
      <c r="CD29" s="783"/>
      <c r="CE29" s="783"/>
      <c r="CF29" s="783"/>
      <c r="CG29" s="784"/>
      <c r="CH29" s="785"/>
      <c r="CI29" s="786"/>
      <c r="CJ29" s="786"/>
      <c r="CK29" s="786"/>
      <c r="CL29" s="787"/>
      <c r="CM29" s="785"/>
      <c r="CN29" s="786"/>
      <c r="CO29" s="786"/>
      <c r="CP29" s="786"/>
      <c r="CQ29" s="787"/>
      <c r="CR29" s="785"/>
      <c r="CS29" s="786"/>
      <c r="CT29" s="786"/>
      <c r="CU29" s="786"/>
      <c r="CV29" s="787"/>
      <c r="CW29" s="785"/>
      <c r="CX29" s="786"/>
      <c r="CY29" s="786"/>
      <c r="CZ29" s="786"/>
      <c r="DA29" s="787"/>
      <c r="DB29" s="785"/>
      <c r="DC29" s="786"/>
      <c r="DD29" s="786"/>
      <c r="DE29" s="786"/>
      <c r="DF29" s="787"/>
      <c r="DG29" s="785"/>
      <c r="DH29" s="786"/>
      <c r="DI29" s="786"/>
      <c r="DJ29" s="786"/>
      <c r="DK29" s="787"/>
      <c r="DL29" s="785"/>
      <c r="DM29" s="786"/>
      <c r="DN29" s="786"/>
      <c r="DO29" s="786"/>
      <c r="DP29" s="787"/>
      <c r="DQ29" s="785"/>
      <c r="DR29" s="786"/>
      <c r="DS29" s="786"/>
      <c r="DT29" s="786"/>
      <c r="DU29" s="787"/>
      <c r="DV29" s="782"/>
      <c r="DW29" s="783"/>
      <c r="DX29" s="783"/>
      <c r="DY29" s="783"/>
      <c r="DZ29" s="788"/>
      <c r="EA29" s="230"/>
    </row>
    <row r="30" spans="1:131" ht="26.25" customHeight="1" x14ac:dyDescent="0.15">
      <c r="A30" s="242">
        <v>3</v>
      </c>
      <c r="B30" s="749" t="s">
        <v>413</v>
      </c>
      <c r="C30" s="750"/>
      <c r="D30" s="750"/>
      <c r="E30" s="750"/>
      <c r="F30" s="750"/>
      <c r="G30" s="750"/>
      <c r="H30" s="750"/>
      <c r="I30" s="750"/>
      <c r="J30" s="750"/>
      <c r="K30" s="750"/>
      <c r="L30" s="750"/>
      <c r="M30" s="750"/>
      <c r="N30" s="750"/>
      <c r="O30" s="750"/>
      <c r="P30" s="751"/>
      <c r="Q30" s="752">
        <v>7</v>
      </c>
      <c r="R30" s="753"/>
      <c r="S30" s="753"/>
      <c r="T30" s="753"/>
      <c r="U30" s="753"/>
      <c r="V30" s="753">
        <v>7</v>
      </c>
      <c r="W30" s="753"/>
      <c r="X30" s="753"/>
      <c r="Y30" s="753"/>
      <c r="Z30" s="753"/>
      <c r="AA30" s="753">
        <v>0</v>
      </c>
      <c r="AB30" s="753"/>
      <c r="AC30" s="753"/>
      <c r="AD30" s="753"/>
      <c r="AE30" s="754"/>
      <c r="AF30" s="755">
        <v>0</v>
      </c>
      <c r="AG30" s="756"/>
      <c r="AH30" s="756"/>
      <c r="AI30" s="756"/>
      <c r="AJ30" s="757"/>
      <c r="AK30" s="834">
        <v>6</v>
      </c>
      <c r="AL30" s="830"/>
      <c r="AM30" s="830"/>
      <c r="AN30" s="830"/>
      <c r="AO30" s="830"/>
      <c r="AP30" s="830"/>
      <c r="AQ30" s="830"/>
      <c r="AR30" s="830"/>
      <c r="AS30" s="830"/>
      <c r="AT30" s="830"/>
      <c r="AU30" s="830">
        <v>6</v>
      </c>
      <c r="AV30" s="830"/>
      <c r="AW30" s="830"/>
      <c r="AX30" s="830"/>
      <c r="AY30" s="830"/>
      <c r="AZ30" s="831"/>
      <c r="BA30" s="831"/>
      <c r="BB30" s="831"/>
      <c r="BC30" s="831"/>
      <c r="BD30" s="831"/>
      <c r="BE30" s="832"/>
      <c r="BF30" s="832"/>
      <c r="BG30" s="832"/>
      <c r="BH30" s="832"/>
      <c r="BI30" s="833"/>
      <c r="BJ30" s="232"/>
      <c r="BK30" s="232"/>
      <c r="BL30" s="232"/>
      <c r="BM30" s="232"/>
      <c r="BN30" s="232"/>
      <c r="BO30" s="241"/>
      <c r="BP30" s="241"/>
      <c r="BQ30" s="238">
        <v>24</v>
      </c>
      <c r="BR30" s="239"/>
      <c r="BS30" s="782"/>
      <c r="BT30" s="783"/>
      <c r="BU30" s="783"/>
      <c r="BV30" s="783"/>
      <c r="BW30" s="783"/>
      <c r="BX30" s="783"/>
      <c r="BY30" s="783"/>
      <c r="BZ30" s="783"/>
      <c r="CA30" s="783"/>
      <c r="CB30" s="783"/>
      <c r="CC30" s="783"/>
      <c r="CD30" s="783"/>
      <c r="CE30" s="783"/>
      <c r="CF30" s="783"/>
      <c r="CG30" s="784"/>
      <c r="CH30" s="785"/>
      <c r="CI30" s="786"/>
      <c r="CJ30" s="786"/>
      <c r="CK30" s="786"/>
      <c r="CL30" s="787"/>
      <c r="CM30" s="785"/>
      <c r="CN30" s="786"/>
      <c r="CO30" s="786"/>
      <c r="CP30" s="786"/>
      <c r="CQ30" s="787"/>
      <c r="CR30" s="785"/>
      <c r="CS30" s="786"/>
      <c r="CT30" s="786"/>
      <c r="CU30" s="786"/>
      <c r="CV30" s="787"/>
      <c r="CW30" s="785"/>
      <c r="CX30" s="786"/>
      <c r="CY30" s="786"/>
      <c r="CZ30" s="786"/>
      <c r="DA30" s="787"/>
      <c r="DB30" s="785"/>
      <c r="DC30" s="786"/>
      <c r="DD30" s="786"/>
      <c r="DE30" s="786"/>
      <c r="DF30" s="787"/>
      <c r="DG30" s="785"/>
      <c r="DH30" s="786"/>
      <c r="DI30" s="786"/>
      <c r="DJ30" s="786"/>
      <c r="DK30" s="787"/>
      <c r="DL30" s="785"/>
      <c r="DM30" s="786"/>
      <c r="DN30" s="786"/>
      <c r="DO30" s="786"/>
      <c r="DP30" s="787"/>
      <c r="DQ30" s="785"/>
      <c r="DR30" s="786"/>
      <c r="DS30" s="786"/>
      <c r="DT30" s="786"/>
      <c r="DU30" s="787"/>
      <c r="DV30" s="782"/>
      <c r="DW30" s="783"/>
      <c r="DX30" s="783"/>
      <c r="DY30" s="783"/>
      <c r="DZ30" s="788"/>
      <c r="EA30" s="230"/>
    </row>
    <row r="31" spans="1:131" ht="26.25" customHeight="1" x14ac:dyDescent="0.15">
      <c r="A31" s="242">
        <v>4</v>
      </c>
      <c r="B31" s="749" t="s">
        <v>414</v>
      </c>
      <c r="C31" s="750"/>
      <c r="D31" s="750"/>
      <c r="E31" s="750"/>
      <c r="F31" s="750"/>
      <c r="G31" s="750"/>
      <c r="H31" s="750"/>
      <c r="I31" s="750"/>
      <c r="J31" s="750"/>
      <c r="K31" s="750"/>
      <c r="L31" s="750"/>
      <c r="M31" s="750"/>
      <c r="N31" s="750"/>
      <c r="O31" s="750"/>
      <c r="P31" s="751"/>
      <c r="Q31" s="752">
        <v>17</v>
      </c>
      <c r="R31" s="753"/>
      <c r="S31" s="753"/>
      <c r="T31" s="753"/>
      <c r="U31" s="753"/>
      <c r="V31" s="753">
        <v>15</v>
      </c>
      <c r="W31" s="753"/>
      <c r="X31" s="753"/>
      <c r="Y31" s="753"/>
      <c r="Z31" s="753"/>
      <c r="AA31" s="753">
        <v>2</v>
      </c>
      <c r="AB31" s="753"/>
      <c r="AC31" s="753"/>
      <c r="AD31" s="753"/>
      <c r="AE31" s="754"/>
      <c r="AF31" s="755">
        <v>2</v>
      </c>
      <c r="AG31" s="756"/>
      <c r="AH31" s="756"/>
      <c r="AI31" s="756"/>
      <c r="AJ31" s="757"/>
      <c r="AK31" s="834">
        <v>0</v>
      </c>
      <c r="AL31" s="830"/>
      <c r="AM31" s="830"/>
      <c r="AN31" s="830"/>
      <c r="AO31" s="830"/>
      <c r="AP31" s="830"/>
      <c r="AQ31" s="830"/>
      <c r="AR31" s="830"/>
      <c r="AS31" s="830"/>
      <c r="AT31" s="830"/>
      <c r="AU31" s="830">
        <v>0</v>
      </c>
      <c r="AV31" s="830"/>
      <c r="AW31" s="830"/>
      <c r="AX31" s="830"/>
      <c r="AY31" s="830"/>
      <c r="AZ31" s="831"/>
      <c r="BA31" s="831"/>
      <c r="BB31" s="831"/>
      <c r="BC31" s="831"/>
      <c r="BD31" s="831"/>
      <c r="BE31" s="832" t="s">
        <v>415</v>
      </c>
      <c r="BF31" s="832"/>
      <c r="BG31" s="832"/>
      <c r="BH31" s="832"/>
      <c r="BI31" s="833"/>
      <c r="BJ31" s="232"/>
      <c r="BK31" s="232"/>
      <c r="BL31" s="232"/>
      <c r="BM31" s="232"/>
      <c r="BN31" s="232"/>
      <c r="BO31" s="241"/>
      <c r="BP31" s="241"/>
      <c r="BQ31" s="238">
        <v>25</v>
      </c>
      <c r="BR31" s="239"/>
      <c r="BS31" s="782"/>
      <c r="BT31" s="783"/>
      <c r="BU31" s="783"/>
      <c r="BV31" s="783"/>
      <c r="BW31" s="783"/>
      <c r="BX31" s="783"/>
      <c r="BY31" s="783"/>
      <c r="BZ31" s="783"/>
      <c r="CA31" s="783"/>
      <c r="CB31" s="783"/>
      <c r="CC31" s="783"/>
      <c r="CD31" s="783"/>
      <c r="CE31" s="783"/>
      <c r="CF31" s="783"/>
      <c r="CG31" s="784"/>
      <c r="CH31" s="785"/>
      <c r="CI31" s="786"/>
      <c r="CJ31" s="786"/>
      <c r="CK31" s="786"/>
      <c r="CL31" s="787"/>
      <c r="CM31" s="785"/>
      <c r="CN31" s="786"/>
      <c r="CO31" s="786"/>
      <c r="CP31" s="786"/>
      <c r="CQ31" s="787"/>
      <c r="CR31" s="785"/>
      <c r="CS31" s="786"/>
      <c r="CT31" s="786"/>
      <c r="CU31" s="786"/>
      <c r="CV31" s="787"/>
      <c r="CW31" s="785"/>
      <c r="CX31" s="786"/>
      <c r="CY31" s="786"/>
      <c r="CZ31" s="786"/>
      <c r="DA31" s="787"/>
      <c r="DB31" s="785"/>
      <c r="DC31" s="786"/>
      <c r="DD31" s="786"/>
      <c r="DE31" s="786"/>
      <c r="DF31" s="787"/>
      <c r="DG31" s="785"/>
      <c r="DH31" s="786"/>
      <c r="DI31" s="786"/>
      <c r="DJ31" s="786"/>
      <c r="DK31" s="787"/>
      <c r="DL31" s="785"/>
      <c r="DM31" s="786"/>
      <c r="DN31" s="786"/>
      <c r="DO31" s="786"/>
      <c r="DP31" s="787"/>
      <c r="DQ31" s="785"/>
      <c r="DR31" s="786"/>
      <c r="DS31" s="786"/>
      <c r="DT31" s="786"/>
      <c r="DU31" s="787"/>
      <c r="DV31" s="782"/>
      <c r="DW31" s="783"/>
      <c r="DX31" s="783"/>
      <c r="DY31" s="783"/>
      <c r="DZ31" s="788"/>
      <c r="EA31" s="230"/>
    </row>
    <row r="32" spans="1:131" ht="26.25" customHeight="1" x14ac:dyDescent="0.15">
      <c r="A32" s="242">
        <v>5</v>
      </c>
      <c r="B32" s="749"/>
      <c r="C32" s="750"/>
      <c r="D32" s="750"/>
      <c r="E32" s="750"/>
      <c r="F32" s="750"/>
      <c r="G32" s="750"/>
      <c r="H32" s="750"/>
      <c r="I32" s="750"/>
      <c r="J32" s="750"/>
      <c r="K32" s="750"/>
      <c r="L32" s="750"/>
      <c r="M32" s="750"/>
      <c r="N32" s="750"/>
      <c r="O32" s="750"/>
      <c r="P32" s="751"/>
      <c r="Q32" s="752"/>
      <c r="R32" s="753"/>
      <c r="S32" s="753"/>
      <c r="T32" s="753"/>
      <c r="U32" s="753"/>
      <c r="V32" s="753"/>
      <c r="W32" s="753"/>
      <c r="X32" s="753"/>
      <c r="Y32" s="753"/>
      <c r="Z32" s="753"/>
      <c r="AA32" s="753"/>
      <c r="AB32" s="753"/>
      <c r="AC32" s="753"/>
      <c r="AD32" s="753"/>
      <c r="AE32" s="754"/>
      <c r="AF32" s="755"/>
      <c r="AG32" s="756"/>
      <c r="AH32" s="756"/>
      <c r="AI32" s="756"/>
      <c r="AJ32" s="757"/>
      <c r="AK32" s="834"/>
      <c r="AL32" s="830"/>
      <c r="AM32" s="830"/>
      <c r="AN32" s="830"/>
      <c r="AO32" s="830"/>
      <c r="AP32" s="830"/>
      <c r="AQ32" s="830"/>
      <c r="AR32" s="830"/>
      <c r="AS32" s="830"/>
      <c r="AT32" s="830"/>
      <c r="AU32" s="830"/>
      <c r="AV32" s="830"/>
      <c r="AW32" s="830"/>
      <c r="AX32" s="830"/>
      <c r="AY32" s="830"/>
      <c r="AZ32" s="831"/>
      <c r="BA32" s="831"/>
      <c r="BB32" s="831"/>
      <c r="BC32" s="831"/>
      <c r="BD32" s="831"/>
      <c r="BE32" s="832"/>
      <c r="BF32" s="832"/>
      <c r="BG32" s="832"/>
      <c r="BH32" s="832"/>
      <c r="BI32" s="833"/>
      <c r="BJ32" s="232"/>
      <c r="BK32" s="232"/>
      <c r="BL32" s="232"/>
      <c r="BM32" s="232"/>
      <c r="BN32" s="232"/>
      <c r="BO32" s="241"/>
      <c r="BP32" s="241"/>
      <c r="BQ32" s="238">
        <v>26</v>
      </c>
      <c r="BR32" s="239"/>
      <c r="BS32" s="782"/>
      <c r="BT32" s="783"/>
      <c r="BU32" s="783"/>
      <c r="BV32" s="783"/>
      <c r="BW32" s="783"/>
      <c r="BX32" s="783"/>
      <c r="BY32" s="783"/>
      <c r="BZ32" s="783"/>
      <c r="CA32" s="783"/>
      <c r="CB32" s="783"/>
      <c r="CC32" s="783"/>
      <c r="CD32" s="783"/>
      <c r="CE32" s="783"/>
      <c r="CF32" s="783"/>
      <c r="CG32" s="784"/>
      <c r="CH32" s="785"/>
      <c r="CI32" s="786"/>
      <c r="CJ32" s="786"/>
      <c r="CK32" s="786"/>
      <c r="CL32" s="787"/>
      <c r="CM32" s="785"/>
      <c r="CN32" s="786"/>
      <c r="CO32" s="786"/>
      <c r="CP32" s="786"/>
      <c r="CQ32" s="787"/>
      <c r="CR32" s="785"/>
      <c r="CS32" s="786"/>
      <c r="CT32" s="786"/>
      <c r="CU32" s="786"/>
      <c r="CV32" s="787"/>
      <c r="CW32" s="785"/>
      <c r="CX32" s="786"/>
      <c r="CY32" s="786"/>
      <c r="CZ32" s="786"/>
      <c r="DA32" s="787"/>
      <c r="DB32" s="785"/>
      <c r="DC32" s="786"/>
      <c r="DD32" s="786"/>
      <c r="DE32" s="786"/>
      <c r="DF32" s="787"/>
      <c r="DG32" s="785"/>
      <c r="DH32" s="786"/>
      <c r="DI32" s="786"/>
      <c r="DJ32" s="786"/>
      <c r="DK32" s="787"/>
      <c r="DL32" s="785"/>
      <c r="DM32" s="786"/>
      <c r="DN32" s="786"/>
      <c r="DO32" s="786"/>
      <c r="DP32" s="787"/>
      <c r="DQ32" s="785"/>
      <c r="DR32" s="786"/>
      <c r="DS32" s="786"/>
      <c r="DT32" s="786"/>
      <c r="DU32" s="787"/>
      <c r="DV32" s="782"/>
      <c r="DW32" s="783"/>
      <c r="DX32" s="783"/>
      <c r="DY32" s="783"/>
      <c r="DZ32" s="788"/>
      <c r="EA32" s="230"/>
    </row>
    <row r="33" spans="1:131" ht="26.25" customHeight="1" x14ac:dyDescent="0.15">
      <c r="A33" s="242">
        <v>6</v>
      </c>
      <c r="B33" s="749"/>
      <c r="C33" s="750"/>
      <c r="D33" s="750"/>
      <c r="E33" s="750"/>
      <c r="F33" s="750"/>
      <c r="G33" s="750"/>
      <c r="H33" s="750"/>
      <c r="I33" s="750"/>
      <c r="J33" s="750"/>
      <c r="K33" s="750"/>
      <c r="L33" s="750"/>
      <c r="M33" s="750"/>
      <c r="N33" s="750"/>
      <c r="O33" s="750"/>
      <c r="P33" s="751"/>
      <c r="Q33" s="752"/>
      <c r="R33" s="753"/>
      <c r="S33" s="753"/>
      <c r="T33" s="753"/>
      <c r="U33" s="753"/>
      <c r="V33" s="753"/>
      <c r="W33" s="753"/>
      <c r="X33" s="753"/>
      <c r="Y33" s="753"/>
      <c r="Z33" s="753"/>
      <c r="AA33" s="753"/>
      <c r="AB33" s="753"/>
      <c r="AC33" s="753"/>
      <c r="AD33" s="753"/>
      <c r="AE33" s="754"/>
      <c r="AF33" s="755"/>
      <c r="AG33" s="756"/>
      <c r="AH33" s="756"/>
      <c r="AI33" s="756"/>
      <c r="AJ33" s="757"/>
      <c r="AK33" s="834"/>
      <c r="AL33" s="830"/>
      <c r="AM33" s="830"/>
      <c r="AN33" s="830"/>
      <c r="AO33" s="830"/>
      <c r="AP33" s="830"/>
      <c r="AQ33" s="830"/>
      <c r="AR33" s="830"/>
      <c r="AS33" s="830"/>
      <c r="AT33" s="830"/>
      <c r="AU33" s="830"/>
      <c r="AV33" s="830"/>
      <c r="AW33" s="830"/>
      <c r="AX33" s="830"/>
      <c r="AY33" s="830"/>
      <c r="AZ33" s="831"/>
      <c r="BA33" s="831"/>
      <c r="BB33" s="831"/>
      <c r="BC33" s="831"/>
      <c r="BD33" s="831"/>
      <c r="BE33" s="832"/>
      <c r="BF33" s="832"/>
      <c r="BG33" s="832"/>
      <c r="BH33" s="832"/>
      <c r="BI33" s="833"/>
      <c r="BJ33" s="232"/>
      <c r="BK33" s="232"/>
      <c r="BL33" s="232"/>
      <c r="BM33" s="232"/>
      <c r="BN33" s="232"/>
      <c r="BO33" s="241"/>
      <c r="BP33" s="241"/>
      <c r="BQ33" s="238">
        <v>27</v>
      </c>
      <c r="BR33" s="239"/>
      <c r="BS33" s="782"/>
      <c r="BT33" s="783"/>
      <c r="BU33" s="783"/>
      <c r="BV33" s="783"/>
      <c r="BW33" s="783"/>
      <c r="BX33" s="783"/>
      <c r="BY33" s="783"/>
      <c r="BZ33" s="783"/>
      <c r="CA33" s="783"/>
      <c r="CB33" s="783"/>
      <c r="CC33" s="783"/>
      <c r="CD33" s="783"/>
      <c r="CE33" s="783"/>
      <c r="CF33" s="783"/>
      <c r="CG33" s="784"/>
      <c r="CH33" s="785"/>
      <c r="CI33" s="786"/>
      <c r="CJ33" s="786"/>
      <c r="CK33" s="786"/>
      <c r="CL33" s="787"/>
      <c r="CM33" s="785"/>
      <c r="CN33" s="786"/>
      <c r="CO33" s="786"/>
      <c r="CP33" s="786"/>
      <c r="CQ33" s="787"/>
      <c r="CR33" s="785"/>
      <c r="CS33" s="786"/>
      <c r="CT33" s="786"/>
      <c r="CU33" s="786"/>
      <c r="CV33" s="787"/>
      <c r="CW33" s="785"/>
      <c r="CX33" s="786"/>
      <c r="CY33" s="786"/>
      <c r="CZ33" s="786"/>
      <c r="DA33" s="787"/>
      <c r="DB33" s="785"/>
      <c r="DC33" s="786"/>
      <c r="DD33" s="786"/>
      <c r="DE33" s="786"/>
      <c r="DF33" s="787"/>
      <c r="DG33" s="785"/>
      <c r="DH33" s="786"/>
      <c r="DI33" s="786"/>
      <c r="DJ33" s="786"/>
      <c r="DK33" s="787"/>
      <c r="DL33" s="785"/>
      <c r="DM33" s="786"/>
      <c r="DN33" s="786"/>
      <c r="DO33" s="786"/>
      <c r="DP33" s="787"/>
      <c r="DQ33" s="785"/>
      <c r="DR33" s="786"/>
      <c r="DS33" s="786"/>
      <c r="DT33" s="786"/>
      <c r="DU33" s="787"/>
      <c r="DV33" s="782"/>
      <c r="DW33" s="783"/>
      <c r="DX33" s="783"/>
      <c r="DY33" s="783"/>
      <c r="DZ33" s="788"/>
      <c r="EA33" s="230"/>
    </row>
    <row r="34" spans="1:131" ht="26.25" customHeight="1" x14ac:dyDescent="0.15">
      <c r="A34" s="242">
        <v>7</v>
      </c>
      <c r="B34" s="749"/>
      <c r="C34" s="750"/>
      <c r="D34" s="750"/>
      <c r="E34" s="750"/>
      <c r="F34" s="750"/>
      <c r="G34" s="750"/>
      <c r="H34" s="750"/>
      <c r="I34" s="750"/>
      <c r="J34" s="750"/>
      <c r="K34" s="750"/>
      <c r="L34" s="750"/>
      <c r="M34" s="750"/>
      <c r="N34" s="750"/>
      <c r="O34" s="750"/>
      <c r="P34" s="751"/>
      <c r="Q34" s="752"/>
      <c r="R34" s="753"/>
      <c r="S34" s="753"/>
      <c r="T34" s="753"/>
      <c r="U34" s="753"/>
      <c r="V34" s="753"/>
      <c r="W34" s="753"/>
      <c r="X34" s="753"/>
      <c r="Y34" s="753"/>
      <c r="Z34" s="753"/>
      <c r="AA34" s="753"/>
      <c r="AB34" s="753"/>
      <c r="AC34" s="753"/>
      <c r="AD34" s="753"/>
      <c r="AE34" s="754"/>
      <c r="AF34" s="755"/>
      <c r="AG34" s="756"/>
      <c r="AH34" s="756"/>
      <c r="AI34" s="756"/>
      <c r="AJ34" s="757"/>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32"/>
      <c r="BK34" s="232"/>
      <c r="BL34" s="232"/>
      <c r="BM34" s="232"/>
      <c r="BN34" s="232"/>
      <c r="BO34" s="241"/>
      <c r="BP34" s="241"/>
      <c r="BQ34" s="238">
        <v>28</v>
      </c>
      <c r="BR34" s="239"/>
      <c r="BS34" s="782"/>
      <c r="BT34" s="783"/>
      <c r="BU34" s="783"/>
      <c r="BV34" s="783"/>
      <c r="BW34" s="783"/>
      <c r="BX34" s="783"/>
      <c r="BY34" s="783"/>
      <c r="BZ34" s="783"/>
      <c r="CA34" s="783"/>
      <c r="CB34" s="783"/>
      <c r="CC34" s="783"/>
      <c r="CD34" s="783"/>
      <c r="CE34" s="783"/>
      <c r="CF34" s="783"/>
      <c r="CG34" s="784"/>
      <c r="CH34" s="785"/>
      <c r="CI34" s="786"/>
      <c r="CJ34" s="786"/>
      <c r="CK34" s="786"/>
      <c r="CL34" s="787"/>
      <c r="CM34" s="785"/>
      <c r="CN34" s="786"/>
      <c r="CO34" s="786"/>
      <c r="CP34" s="786"/>
      <c r="CQ34" s="787"/>
      <c r="CR34" s="785"/>
      <c r="CS34" s="786"/>
      <c r="CT34" s="786"/>
      <c r="CU34" s="786"/>
      <c r="CV34" s="787"/>
      <c r="CW34" s="785"/>
      <c r="CX34" s="786"/>
      <c r="CY34" s="786"/>
      <c r="CZ34" s="786"/>
      <c r="DA34" s="787"/>
      <c r="DB34" s="785"/>
      <c r="DC34" s="786"/>
      <c r="DD34" s="786"/>
      <c r="DE34" s="786"/>
      <c r="DF34" s="787"/>
      <c r="DG34" s="785"/>
      <c r="DH34" s="786"/>
      <c r="DI34" s="786"/>
      <c r="DJ34" s="786"/>
      <c r="DK34" s="787"/>
      <c r="DL34" s="785"/>
      <c r="DM34" s="786"/>
      <c r="DN34" s="786"/>
      <c r="DO34" s="786"/>
      <c r="DP34" s="787"/>
      <c r="DQ34" s="785"/>
      <c r="DR34" s="786"/>
      <c r="DS34" s="786"/>
      <c r="DT34" s="786"/>
      <c r="DU34" s="787"/>
      <c r="DV34" s="782"/>
      <c r="DW34" s="783"/>
      <c r="DX34" s="783"/>
      <c r="DY34" s="783"/>
      <c r="DZ34" s="788"/>
      <c r="EA34" s="230"/>
    </row>
    <row r="35" spans="1:131" ht="26.25" customHeight="1" x14ac:dyDescent="0.15">
      <c r="A35" s="242">
        <v>8</v>
      </c>
      <c r="B35" s="749"/>
      <c r="C35" s="750"/>
      <c r="D35" s="750"/>
      <c r="E35" s="750"/>
      <c r="F35" s="750"/>
      <c r="G35" s="750"/>
      <c r="H35" s="750"/>
      <c r="I35" s="750"/>
      <c r="J35" s="750"/>
      <c r="K35" s="750"/>
      <c r="L35" s="750"/>
      <c r="M35" s="750"/>
      <c r="N35" s="750"/>
      <c r="O35" s="750"/>
      <c r="P35" s="751"/>
      <c r="Q35" s="752"/>
      <c r="R35" s="753"/>
      <c r="S35" s="753"/>
      <c r="T35" s="753"/>
      <c r="U35" s="753"/>
      <c r="V35" s="753"/>
      <c r="W35" s="753"/>
      <c r="X35" s="753"/>
      <c r="Y35" s="753"/>
      <c r="Z35" s="753"/>
      <c r="AA35" s="753"/>
      <c r="AB35" s="753"/>
      <c r="AC35" s="753"/>
      <c r="AD35" s="753"/>
      <c r="AE35" s="754"/>
      <c r="AF35" s="755"/>
      <c r="AG35" s="756"/>
      <c r="AH35" s="756"/>
      <c r="AI35" s="756"/>
      <c r="AJ35" s="757"/>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32"/>
      <c r="BK35" s="232"/>
      <c r="BL35" s="232"/>
      <c r="BM35" s="232"/>
      <c r="BN35" s="232"/>
      <c r="BO35" s="241"/>
      <c r="BP35" s="241"/>
      <c r="BQ35" s="238">
        <v>29</v>
      </c>
      <c r="BR35" s="239"/>
      <c r="BS35" s="782"/>
      <c r="BT35" s="783"/>
      <c r="BU35" s="783"/>
      <c r="BV35" s="783"/>
      <c r="BW35" s="783"/>
      <c r="BX35" s="783"/>
      <c r="BY35" s="783"/>
      <c r="BZ35" s="783"/>
      <c r="CA35" s="783"/>
      <c r="CB35" s="783"/>
      <c r="CC35" s="783"/>
      <c r="CD35" s="783"/>
      <c r="CE35" s="783"/>
      <c r="CF35" s="783"/>
      <c r="CG35" s="784"/>
      <c r="CH35" s="785"/>
      <c r="CI35" s="786"/>
      <c r="CJ35" s="786"/>
      <c r="CK35" s="786"/>
      <c r="CL35" s="787"/>
      <c r="CM35" s="785"/>
      <c r="CN35" s="786"/>
      <c r="CO35" s="786"/>
      <c r="CP35" s="786"/>
      <c r="CQ35" s="787"/>
      <c r="CR35" s="785"/>
      <c r="CS35" s="786"/>
      <c r="CT35" s="786"/>
      <c r="CU35" s="786"/>
      <c r="CV35" s="787"/>
      <c r="CW35" s="785"/>
      <c r="CX35" s="786"/>
      <c r="CY35" s="786"/>
      <c r="CZ35" s="786"/>
      <c r="DA35" s="787"/>
      <c r="DB35" s="785"/>
      <c r="DC35" s="786"/>
      <c r="DD35" s="786"/>
      <c r="DE35" s="786"/>
      <c r="DF35" s="787"/>
      <c r="DG35" s="785"/>
      <c r="DH35" s="786"/>
      <c r="DI35" s="786"/>
      <c r="DJ35" s="786"/>
      <c r="DK35" s="787"/>
      <c r="DL35" s="785"/>
      <c r="DM35" s="786"/>
      <c r="DN35" s="786"/>
      <c r="DO35" s="786"/>
      <c r="DP35" s="787"/>
      <c r="DQ35" s="785"/>
      <c r="DR35" s="786"/>
      <c r="DS35" s="786"/>
      <c r="DT35" s="786"/>
      <c r="DU35" s="787"/>
      <c r="DV35" s="782"/>
      <c r="DW35" s="783"/>
      <c r="DX35" s="783"/>
      <c r="DY35" s="783"/>
      <c r="DZ35" s="788"/>
      <c r="EA35" s="230"/>
    </row>
    <row r="36" spans="1:131" ht="26.25" customHeight="1" x14ac:dyDescent="0.15">
      <c r="A36" s="242">
        <v>9</v>
      </c>
      <c r="B36" s="749"/>
      <c r="C36" s="750"/>
      <c r="D36" s="750"/>
      <c r="E36" s="750"/>
      <c r="F36" s="750"/>
      <c r="G36" s="750"/>
      <c r="H36" s="750"/>
      <c r="I36" s="750"/>
      <c r="J36" s="750"/>
      <c r="K36" s="750"/>
      <c r="L36" s="750"/>
      <c r="M36" s="750"/>
      <c r="N36" s="750"/>
      <c r="O36" s="750"/>
      <c r="P36" s="751"/>
      <c r="Q36" s="752"/>
      <c r="R36" s="753"/>
      <c r="S36" s="753"/>
      <c r="T36" s="753"/>
      <c r="U36" s="753"/>
      <c r="V36" s="753"/>
      <c r="W36" s="753"/>
      <c r="X36" s="753"/>
      <c r="Y36" s="753"/>
      <c r="Z36" s="753"/>
      <c r="AA36" s="753"/>
      <c r="AB36" s="753"/>
      <c r="AC36" s="753"/>
      <c r="AD36" s="753"/>
      <c r="AE36" s="754"/>
      <c r="AF36" s="755"/>
      <c r="AG36" s="756"/>
      <c r="AH36" s="756"/>
      <c r="AI36" s="756"/>
      <c r="AJ36" s="757"/>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32"/>
      <c r="BK36" s="232"/>
      <c r="BL36" s="232"/>
      <c r="BM36" s="232"/>
      <c r="BN36" s="232"/>
      <c r="BO36" s="241"/>
      <c r="BP36" s="241"/>
      <c r="BQ36" s="238">
        <v>30</v>
      </c>
      <c r="BR36" s="239"/>
      <c r="BS36" s="782"/>
      <c r="BT36" s="783"/>
      <c r="BU36" s="783"/>
      <c r="BV36" s="783"/>
      <c r="BW36" s="783"/>
      <c r="BX36" s="783"/>
      <c r="BY36" s="783"/>
      <c r="BZ36" s="783"/>
      <c r="CA36" s="783"/>
      <c r="CB36" s="783"/>
      <c r="CC36" s="783"/>
      <c r="CD36" s="783"/>
      <c r="CE36" s="783"/>
      <c r="CF36" s="783"/>
      <c r="CG36" s="784"/>
      <c r="CH36" s="785"/>
      <c r="CI36" s="786"/>
      <c r="CJ36" s="786"/>
      <c r="CK36" s="786"/>
      <c r="CL36" s="787"/>
      <c r="CM36" s="785"/>
      <c r="CN36" s="786"/>
      <c r="CO36" s="786"/>
      <c r="CP36" s="786"/>
      <c r="CQ36" s="787"/>
      <c r="CR36" s="785"/>
      <c r="CS36" s="786"/>
      <c r="CT36" s="786"/>
      <c r="CU36" s="786"/>
      <c r="CV36" s="787"/>
      <c r="CW36" s="785"/>
      <c r="CX36" s="786"/>
      <c r="CY36" s="786"/>
      <c r="CZ36" s="786"/>
      <c r="DA36" s="787"/>
      <c r="DB36" s="785"/>
      <c r="DC36" s="786"/>
      <c r="DD36" s="786"/>
      <c r="DE36" s="786"/>
      <c r="DF36" s="787"/>
      <c r="DG36" s="785"/>
      <c r="DH36" s="786"/>
      <c r="DI36" s="786"/>
      <c r="DJ36" s="786"/>
      <c r="DK36" s="787"/>
      <c r="DL36" s="785"/>
      <c r="DM36" s="786"/>
      <c r="DN36" s="786"/>
      <c r="DO36" s="786"/>
      <c r="DP36" s="787"/>
      <c r="DQ36" s="785"/>
      <c r="DR36" s="786"/>
      <c r="DS36" s="786"/>
      <c r="DT36" s="786"/>
      <c r="DU36" s="787"/>
      <c r="DV36" s="782"/>
      <c r="DW36" s="783"/>
      <c r="DX36" s="783"/>
      <c r="DY36" s="783"/>
      <c r="DZ36" s="788"/>
      <c r="EA36" s="230"/>
    </row>
    <row r="37" spans="1:131" ht="26.25" customHeight="1" x14ac:dyDescent="0.15">
      <c r="A37" s="242">
        <v>10</v>
      </c>
      <c r="B37" s="749"/>
      <c r="C37" s="750"/>
      <c r="D37" s="750"/>
      <c r="E37" s="750"/>
      <c r="F37" s="750"/>
      <c r="G37" s="750"/>
      <c r="H37" s="750"/>
      <c r="I37" s="750"/>
      <c r="J37" s="750"/>
      <c r="K37" s="750"/>
      <c r="L37" s="750"/>
      <c r="M37" s="750"/>
      <c r="N37" s="750"/>
      <c r="O37" s="750"/>
      <c r="P37" s="751"/>
      <c r="Q37" s="752"/>
      <c r="R37" s="753"/>
      <c r="S37" s="753"/>
      <c r="T37" s="753"/>
      <c r="U37" s="753"/>
      <c r="V37" s="753"/>
      <c r="W37" s="753"/>
      <c r="X37" s="753"/>
      <c r="Y37" s="753"/>
      <c r="Z37" s="753"/>
      <c r="AA37" s="753"/>
      <c r="AB37" s="753"/>
      <c r="AC37" s="753"/>
      <c r="AD37" s="753"/>
      <c r="AE37" s="754"/>
      <c r="AF37" s="755"/>
      <c r="AG37" s="756"/>
      <c r="AH37" s="756"/>
      <c r="AI37" s="756"/>
      <c r="AJ37" s="757"/>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32"/>
      <c r="BK37" s="232"/>
      <c r="BL37" s="232"/>
      <c r="BM37" s="232"/>
      <c r="BN37" s="232"/>
      <c r="BO37" s="241"/>
      <c r="BP37" s="241"/>
      <c r="BQ37" s="238">
        <v>31</v>
      </c>
      <c r="BR37" s="239"/>
      <c r="BS37" s="782"/>
      <c r="BT37" s="783"/>
      <c r="BU37" s="783"/>
      <c r="BV37" s="783"/>
      <c r="BW37" s="783"/>
      <c r="BX37" s="783"/>
      <c r="BY37" s="783"/>
      <c r="BZ37" s="783"/>
      <c r="CA37" s="783"/>
      <c r="CB37" s="783"/>
      <c r="CC37" s="783"/>
      <c r="CD37" s="783"/>
      <c r="CE37" s="783"/>
      <c r="CF37" s="783"/>
      <c r="CG37" s="784"/>
      <c r="CH37" s="785"/>
      <c r="CI37" s="786"/>
      <c r="CJ37" s="786"/>
      <c r="CK37" s="786"/>
      <c r="CL37" s="787"/>
      <c r="CM37" s="785"/>
      <c r="CN37" s="786"/>
      <c r="CO37" s="786"/>
      <c r="CP37" s="786"/>
      <c r="CQ37" s="787"/>
      <c r="CR37" s="785"/>
      <c r="CS37" s="786"/>
      <c r="CT37" s="786"/>
      <c r="CU37" s="786"/>
      <c r="CV37" s="787"/>
      <c r="CW37" s="785"/>
      <c r="CX37" s="786"/>
      <c r="CY37" s="786"/>
      <c r="CZ37" s="786"/>
      <c r="DA37" s="787"/>
      <c r="DB37" s="785"/>
      <c r="DC37" s="786"/>
      <c r="DD37" s="786"/>
      <c r="DE37" s="786"/>
      <c r="DF37" s="787"/>
      <c r="DG37" s="785"/>
      <c r="DH37" s="786"/>
      <c r="DI37" s="786"/>
      <c r="DJ37" s="786"/>
      <c r="DK37" s="787"/>
      <c r="DL37" s="785"/>
      <c r="DM37" s="786"/>
      <c r="DN37" s="786"/>
      <c r="DO37" s="786"/>
      <c r="DP37" s="787"/>
      <c r="DQ37" s="785"/>
      <c r="DR37" s="786"/>
      <c r="DS37" s="786"/>
      <c r="DT37" s="786"/>
      <c r="DU37" s="787"/>
      <c r="DV37" s="782"/>
      <c r="DW37" s="783"/>
      <c r="DX37" s="783"/>
      <c r="DY37" s="783"/>
      <c r="DZ37" s="788"/>
      <c r="EA37" s="230"/>
    </row>
    <row r="38" spans="1:131" ht="26.25" customHeight="1" x14ac:dyDescent="0.15">
      <c r="A38" s="242">
        <v>11</v>
      </c>
      <c r="B38" s="749"/>
      <c r="C38" s="750"/>
      <c r="D38" s="750"/>
      <c r="E38" s="750"/>
      <c r="F38" s="750"/>
      <c r="G38" s="750"/>
      <c r="H38" s="750"/>
      <c r="I38" s="750"/>
      <c r="J38" s="750"/>
      <c r="K38" s="750"/>
      <c r="L38" s="750"/>
      <c r="M38" s="750"/>
      <c r="N38" s="750"/>
      <c r="O38" s="750"/>
      <c r="P38" s="751"/>
      <c r="Q38" s="752"/>
      <c r="R38" s="753"/>
      <c r="S38" s="753"/>
      <c r="T38" s="753"/>
      <c r="U38" s="753"/>
      <c r="V38" s="753"/>
      <c r="W38" s="753"/>
      <c r="X38" s="753"/>
      <c r="Y38" s="753"/>
      <c r="Z38" s="753"/>
      <c r="AA38" s="753"/>
      <c r="AB38" s="753"/>
      <c r="AC38" s="753"/>
      <c r="AD38" s="753"/>
      <c r="AE38" s="754"/>
      <c r="AF38" s="755"/>
      <c r="AG38" s="756"/>
      <c r="AH38" s="756"/>
      <c r="AI38" s="756"/>
      <c r="AJ38" s="757"/>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32"/>
      <c r="BK38" s="232"/>
      <c r="BL38" s="232"/>
      <c r="BM38" s="232"/>
      <c r="BN38" s="232"/>
      <c r="BO38" s="241"/>
      <c r="BP38" s="241"/>
      <c r="BQ38" s="238">
        <v>32</v>
      </c>
      <c r="BR38" s="239"/>
      <c r="BS38" s="782"/>
      <c r="BT38" s="783"/>
      <c r="BU38" s="783"/>
      <c r="BV38" s="783"/>
      <c r="BW38" s="783"/>
      <c r="BX38" s="783"/>
      <c r="BY38" s="783"/>
      <c r="BZ38" s="783"/>
      <c r="CA38" s="783"/>
      <c r="CB38" s="783"/>
      <c r="CC38" s="783"/>
      <c r="CD38" s="783"/>
      <c r="CE38" s="783"/>
      <c r="CF38" s="783"/>
      <c r="CG38" s="784"/>
      <c r="CH38" s="785"/>
      <c r="CI38" s="786"/>
      <c r="CJ38" s="786"/>
      <c r="CK38" s="786"/>
      <c r="CL38" s="787"/>
      <c r="CM38" s="785"/>
      <c r="CN38" s="786"/>
      <c r="CO38" s="786"/>
      <c r="CP38" s="786"/>
      <c r="CQ38" s="787"/>
      <c r="CR38" s="785"/>
      <c r="CS38" s="786"/>
      <c r="CT38" s="786"/>
      <c r="CU38" s="786"/>
      <c r="CV38" s="787"/>
      <c r="CW38" s="785"/>
      <c r="CX38" s="786"/>
      <c r="CY38" s="786"/>
      <c r="CZ38" s="786"/>
      <c r="DA38" s="787"/>
      <c r="DB38" s="785"/>
      <c r="DC38" s="786"/>
      <c r="DD38" s="786"/>
      <c r="DE38" s="786"/>
      <c r="DF38" s="787"/>
      <c r="DG38" s="785"/>
      <c r="DH38" s="786"/>
      <c r="DI38" s="786"/>
      <c r="DJ38" s="786"/>
      <c r="DK38" s="787"/>
      <c r="DL38" s="785"/>
      <c r="DM38" s="786"/>
      <c r="DN38" s="786"/>
      <c r="DO38" s="786"/>
      <c r="DP38" s="787"/>
      <c r="DQ38" s="785"/>
      <c r="DR38" s="786"/>
      <c r="DS38" s="786"/>
      <c r="DT38" s="786"/>
      <c r="DU38" s="787"/>
      <c r="DV38" s="782"/>
      <c r="DW38" s="783"/>
      <c r="DX38" s="783"/>
      <c r="DY38" s="783"/>
      <c r="DZ38" s="788"/>
      <c r="EA38" s="230"/>
    </row>
    <row r="39" spans="1:131" ht="26.25" customHeight="1" x14ac:dyDescent="0.15">
      <c r="A39" s="242">
        <v>12</v>
      </c>
      <c r="B39" s="749"/>
      <c r="C39" s="750"/>
      <c r="D39" s="750"/>
      <c r="E39" s="750"/>
      <c r="F39" s="750"/>
      <c r="G39" s="750"/>
      <c r="H39" s="750"/>
      <c r="I39" s="750"/>
      <c r="J39" s="750"/>
      <c r="K39" s="750"/>
      <c r="L39" s="750"/>
      <c r="M39" s="750"/>
      <c r="N39" s="750"/>
      <c r="O39" s="750"/>
      <c r="P39" s="751"/>
      <c r="Q39" s="752"/>
      <c r="R39" s="753"/>
      <c r="S39" s="753"/>
      <c r="T39" s="753"/>
      <c r="U39" s="753"/>
      <c r="V39" s="753"/>
      <c r="W39" s="753"/>
      <c r="X39" s="753"/>
      <c r="Y39" s="753"/>
      <c r="Z39" s="753"/>
      <c r="AA39" s="753"/>
      <c r="AB39" s="753"/>
      <c r="AC39" s="753"/>
      <c r="AD39" s="753"/>
      <c r="AE39" s="754"/>
      <c r="AF39" s="755"/>
      <c r="AG39" s="756"/>
      <c r="AH39" s="756"/>
      <c r="AI39" s="756"/>
      <c r="AJ39" s="757"/>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32"/>
      <c r="BK39" s="232"/>
      <c r="BL39" s="232"/>
      <c r="BM39" s="232"/>
      <c r="BN39" s="232"/>
      <c r="BO39" s="241"/>
      <c r="BP39" s="241"/>
      <c r="BQ39" s="238">
        <v>33</v>
      </c>
      <c r="BR39" s="239"/>
      <c r="BS39" s="782"/>
      <c r="BT39" s="783"/>
      <c r="BU39" s="783"/>
      <c r="BV39" s="783"/>
      <c r="BW39" s="783"/>
      <c r="BX39" s="783"/>
      <c r="BY39" s="783"/>
      <c r="BZ39" s="783"/>
      <c r="CA39" s="783"/>
      <c r="CB39" s="783"/>
      <c r="CC39" s="783"/>
      <c r="CD39" s="783"/>
      <c r="CE39" s="783"/>
      <c r="CF39" s="783"/>
      <c r="CG39" s="784"/>
      <c r="CH39" s="785"/>
      <c r="CI39" s="786"/>
      <c r="CJ39" s="786"/>
      <c r="CK39" s="786"/>
      <c r="CL39" s="787"/>
      <c r="CM39" s="785"/>
      <c r="CN39" s="786"/>
      <c r="CO39" s="786"/>
      <c r="CP39" s="786"/>
      <c r="CQ39" s="787"/>
      <c r="CR39" s="785"/>
      <c r="CS39" s="786"/>
      <c r="CT39" s="786"/>
      <c r="CU39" s="786"/>
      <c r="CV39" s="787"/>
      <c r="CW39" s="785"/>
      <c r="CX39" s="786"/>
      <c r="CY39" s="786"/>
      <c r="CZ39" s="786"/>
      <c r="DA39" s="787"/>
      <c r="DB39" s="785"/>
      <c r="DC39" s="786"/>
      <c r="DD39" s="786"/>
      <c r="DE39" s="786"/>
      <c r="DF39" s="787"/>
      <c r="DG39" s="785"/>
      <c r="DH39" s="786"/>
      <c r="DI39" s="786"/>
      <c r="DJ39" s="786"/>
      <c r="DK39" s="787"/>
      <c r="DL39" s="785"/>
      <c r="DM39" s="786"/>
      <c r="DN39" s="786"/>
      <c r="DO39" s="786"/>
      <c r="DP39" s="787"/>
      <c r="DQ39" s="785"/>
      <c r="DR39" s="786"/>
      <c r="DS39" s="786"/>
      <c r="DT39" s="786"/>
      <c r="DU39" s="787"/>
      <c r="DV39" s="782"/>
      <c r="DW39" s="783"/>
      <c r="DX39" s="783"/>
      <c r="DY39" s="783"/>
      <c r="DZ39" s="788"/>
      <c r="EA39" s="230"/>
    </row>
    <row r="40" spans="1:131" ht="26.25" customHeight="1" x14ac:dyDescent="0.15">
      <c r="A40" s="238">
        <v>13</v>
      </c>
      <c r="B40" s="749"/>
      <c r="C40" s="750"/>
      <c r="D40" s="750"/>
      <c r="E40" s="750"/>
      <c r="F40" s="750"/>
      <c r="G40" s="750"/>
      <c r="H40" s="750"/>
      <c r="I40" s="750"/>
      <c r="J40" s="750"/>
      <c r="K40" s="750"/>
      <c r="L40" s="750"/>
      <c r="M40" s="750"/>
      <c r="N40" s="750"/>
      <c r="O40" s="750"/>
      <c r="P40" s="751"/>
      <c r="Q40" s="752"/>
      <c r="R40" s="753"/>
      <c r="S40" s="753"/>
      <c r="T40" s="753"/>
      <c r="U40" s="753"/>
      <c r="V40" s="753"/>
      <c r="W40" s="753"/>
      <c r="X40" s="753"/>
      <c r="Y40" s="753"/>
      <c r="Z40" s="753"/>
      <c r="AA40" s="753"/>
      <c r="AB40" s="753"/>
      <c r="AC40" s="753"/>
      <c r="AD40" s="753"/>
      <c r="AE40" s="754"/>
      <c r="AF40" s="755"/>
      <c r="AG40" s="756"/>
      <c r="AH40" s="756"/>
      <c r="AI40" s="756"/>
      <c r="AJ40" s="757"/>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32"/>
      <c r="BK40" s="232"/>
      <c r="BL40" s="232"/>
      <c r="BM40" s="232"/>
      <c r="BN40" s="232"/>
      <c r="BO40" s="241"/>
      <c r="BP40" s="241"/>
      <c r="BQ40" s="238">
        <v>34</v>
      </c>
      <c r="BR40" s="239"/>
      <c r="BS40" s="782"/>
      <c r="BT40" s="783"/>
      <c r="BU40" s="783"/>
      <c r="BV40" s="783"/>
      <c r="BW40" s="783"/>
      <c r="BX40" s="783"/>
      <c r="BY40" s="783"/>
      <c r="BZ40" s="783"/>
      <c r="CA40" s="783"/>
      <c r="CB40" s="783"/>
      <c r="CC40" s="783"/>
      <c r="CD40" s="783"/>
      <c r="CE40" s="783"/>
      <c r="CF40" s="783"/>
      <c r="CG40" s="784"/>
      <c r="CH40" s="785"/>
      <c r="CI40" s="786"/>
      <c r="CJ40" s="786"/>
      <c r="CK40" s="786"/>
      <c r="CL40" s="787"/>
      <c r="CM40" s="785"/>
      <c r="CN40" s="786"/>
      <c r="CO40" s="786"/>
      <c r="CP40" s="786"/>
      <c r="CQ40" s="787"/>
      <c r="CR40" s="785"/>
      <c r="CS40" s="786"/>
      <c r="CT40" s="786"/>
      <c r="CU40" s="786"/>
      <c r="CV40" s="787"/>
      <c r="CW40" s="785"/>
      <c r="CX40" s="786"/>
      <c r="CY40" s="786"/>
      <c r="CZ40" s="786"/>
      <c r="DA40" s="787"/>
      <c r="DB40" s="785"/>
      <c r="DC40" s="786"/>
      <c r="DD40" s="786"/>
      <c r="DE40" s="786"/>
      <c r="DF40" s="787"/>
      <c r="DG40" s="785"/>
      <c r="DH40" s="786"/>
      <c r="DI40" s="786"/>
      <c r="DJ40" s="786"/>
      <c r="DK40" s="787"/>
      <c r="DL40" s="785"/>
      <c r="DM40" s="786"/>
      <c r="DN40" s="786"/>
      <c r="DO40" s="786"/>
      <c r="DP40" s="787"/>
      <c r="DQ40" s="785"/>
      <c r="DR40" s="786"/>
      <c r="DS40" s="786"/>
      <c r="DT40" s="786"/>
      <c r="DU40" s="787"/>
      <c r="DV40" s="782"/>
      <c r="DW40" s="783"/>
      <c r="DX40" s="783"/>
      <c r="DY40" s="783"/>
      <c r="DZ40" s="788"/>
      <c r="EA40" s="230"/>
    </row>
    <row r="41" spans="1:131" ht="26.25" customHeight="1" x14ac:dyDescent="0.15">
      <c r="A41" s="238">
        <v>14</v>
      </c>
      <c r="B41" s="749"/>
      <c r="C41" s="750"/>
      <c r="D41" s="750"/>
      <c r="E41" s="750"/>
      <c r="F41" s="750"/>
      <c r="G41" s="750"/>
      <c r="H41" s="750"/>
      <c r="I41" s="750"/>
      <c r="J41" s="750"/>
      <c r="K41" s="750"/>
      <c r="L41" s="750"/>
      <c r="M41" s="750"/>
      <c r="N41" s="750"/>
      <c r="O41" s="750"/>
      <c r="P41" s="751"/>
      <c r="Q41" s="752"/>
      <c r="R41" s="753"/>
      <c r="S41" s="753"/>
      <c r="T41" s="753"/>
      <c r="U41" s="753"/>
      <c r="V41" s="753"/>
      <c r="W41" s="753"/>
      <c r="X41" s="753"/>
      <c r="Y41" s="753"/>
      <c r="Z41" s="753"/>
      <c r="AA41" s="753"/>
      <c r="AB41" s="753"/>
      <c r="AC41" s="753"/>
      <c r="AD41" s="753"/>
      <c r="AE41" s="754"/>
      <c r="AF41" s="755"/>
      <c r="AG41" s="756"/>
      <c r="AH41" s="756"/>
      <c r="AI41" s="756"/>
      <c r="AJ41" s="757"/>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32"/>
      <c r="BK41" s="232"/>
      <c r="BL41" s="232"/>
      <c r="BM41" s="232"/>
      <c r="BN41" s="232"/>
      <c r="BO41" s="241"/>
      <c r="BP41" s="241"/>
      <c r="BQ41" s="238">
        <v>35</v>
      </c>
      <c r="BR41" s="239"/>
      <c r="BS41" s="782"/>
      <c r="BT41" s="783"/>
      <c r="BU41" s="783"/>
      <c r="BV41" s="783"/>
      <c r="BW41" s="783"/>
      <c r="BX41" s="783"/>
      <c r="BY41" s="783"/>
      <c r="BZ41" s="783"/>
      <c r="CA41" s="783"/>
      <c r="CB41" s="783"/>
      <c r="CC41" s="783"/>
      <c r="CD41" s="783"/>
      <c r="CE41" s="783"/>
      <c r="CF41" s="783"/>
      <c r="CG41" s="784"/>
      <c r="CH41" s="785"/>
      <c r="CI41" s="786"/>
      <c r="CJ41" s="786"/>
      <c r="CK41" s="786"/>
      <c r="CL41" s="787"/>
      <c r="CM41" s="785"/>
      <c r="CN41" s="786"/>
      <c r="CO41" s="786"/>
      <c r="CP41" s="786"/>
      <c r="CQ41" s="787"/>
      <c r="CR41" s="785"/>
      <c r="CS41" s="786"/>
      <c r="CT41" s="786"/>
      <c r="CU41" s="786"/>
      <c r="CV41" s="787"/>
      <c r="CW41" s="785"/>
      <c r="CX41" s="786"/>
      <c r="CY41" s="786"/>
      <c r="CZ41" s="786"/>
      <c r="DA41" s="787"/>
      <c r="DB41" s="785"/>
      <c r="DC41" s="786"/>
      <c r="DD41" s="786"/>
      <c r="DE41" s="786"/>
      <c r="DF41" s="787"/>
      <c r="DG41" s="785"/>
      <c r="DH41" s="786"/>
      <c r="DI41" s="786"/>
      <c r="DJ41" s="786"/>
      <c r="DK41" s="787"/>
      <c r="DL41" s="785"/>
      <c r="DM41" s="786"/>
      <c r="DN41" s="786"/>
      <c r="DO41" s="786"/>
      <c r="DP41" s="787"/>
      <c r="DQ41" s="785"/>
      <c r="DR41" s="786"/>
      <c r="DS41" s="786"/>
      <c r="DT41" s="786"/>
      <c r="DU41" s="787"/>
      <c r="DV41" s="782"/>
      <c r="DW41" s="783"/>
      <c r="DX41" s="783"/>
      <c r="DY41" s="783"/>
      <c r="DZ41" s="788"/>
      <c r="EA41" s="230"/>
    </row>
    <row r="42" spans="1:131" ht="26.25" customHeight="1" x14ac:dyDescent="0.15">
      <c r="A42" s="238">
        <v>15</v>
      </c>
      <c r="B42" s="749"/>
      <c r="C42" s="750"/>
      <c r="D42" s="750"/>
      <c r="E42" s="750"/>
      <c r="F42" s="750"/>
      <c r="G42" s="750"/>
      <c r="H42" s="750"/>
      <c r="I42" s="750"/>
      <c r="J42" s="750"/>
      <c r="K42" s="750"/>
      <c r="L42" s="750"/>
      <c r="M42" s="750"/>
      <c r="N42" s="750"/>
      <c r="O42" s="750"/>
      <c r="P42" s="751"/>
      <c r="Q42" s="752"/>
      <c r="R42" s="753"/>
      <c r="S42" s="753"/>
      <c r="T42" s="753"/>
      <c r="U42" s="753"/>
      <c r="V42" s="753"/>
      <c r="W42" s="753"/>
      <c r="X42" s="753"/>
      <c r="Y42" s="753"/>
      <c r="Z42" s="753"/>
      <c r="AA42" s="753"/>
      <c r="AB42" s="753"/>
      <c r="AC42" s="753"/>
      <c r="AD42" s="753"/>
      <c r="AE42" s="754"/>
      <c r="AF42" s="755"/>
      <c r="AG42" s="756"/>
      <c r="AH42" s="756"/>
      <c r="AI42" s="756"/>
      <c r="AJ42" s="757"/>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32"/>
      <c r="BK42" s="232"/>
      <c r="BL42" s="232"/>
      <c r="BM42" s="232"/>
      <c r="BN42" s="232"/>
      <c r="BO42" s="241"/>
      <c r="BP42" s="241"/>
      <c r="BQ42" s="238">
        <v>36</v>
      </c>
      <c r="BR42" s="239"/>
      <c r="BS42" s="782"/>
      <c r="BT42" s="783"/>
      <c r="BU42" s="783"/>
      <c r="BV42" s="783"/>
      <c r="BW42" s="783"/>
      <c r="BX42" s="783"/>
      <c r="BY42" s="783"/>
      <c r="BZ42" s="783"/>
      <c r="CA42" s="783"/>
      <c r="CB42" s="783"/>
      <c r="CC42" s="783"/>
      <c r="CD42" s="783"/>
      <c r="CE42" s="783"/>
      <c r="CF42" s="783"/>
      <c r="CG42" s="784"/>
      <c r="CH42" s="785"/>
      <c r="CI42" s="786"/>
      <c r="CJ42" s="786"/>
      <c r="CK42" s="786"/>
      <c r="CL42" s="787"/>
      <c r="CM42" s="785"/>
      <c r="CN42" s="786"/>
      <c r="CO42" s="786"/>
      <c r="CP42" s="786"/>
      <c r="CQ42" s="787"/>
      <c r="CR42" s="785"/>
      <c r="CS42" s="786"/>
      <c r="CT42" s="786"/>
      <c r="CU42" s="786"/>
      <c r="CV42" s="787"/>
      <c r="CW42" s="785"/>
      <c r="CX42" s="786"/>
      <c r="CY42" s="786"/>
      <c r="CZ42" s="786"/>
      <c r="DA42" s="787"/>
      <c r="DB42" s="785"/>
      <c r="DC42" s="786"/>
      <c r="DD42" s="786"/>
      <c r="DE42" s="786"/>
      <c r="DF42" s="787"/>
      <c r="DG42" s="785"/>
      <c r="DH42" s="786"/>
      <c r="DI42" s="786"/>
      <c r="DJ42" s="786"/>
      <c r="DK42" s="787"/>
      <c r="DL42" s="785"/>
      <c r="DM42" s="786"/>
      <c r="DN42" s="786"/>
      <c r="DO42" s="786"/>
      <c r="DP42" s="787"/>
      <c r="DQ42" s="785"/>
      <c r="DR42" s="786"/>
      <c r="DS42" s="786"/>
      <c r="DT42" s="786"/>
      <c r="DU42" s="787"/>
      <c r="DV42" s="782"/>
      <c r="DW42" s="783"/>
      <c r="DX42" s="783"/>
      <c r="DY42" s="783"/>
      <c r="DZ42" s="788"/>
      <c r="EA42" s="230"/>
    </row>
    <row r="43" spans="1:131" ht="26.25" customHeight="1" x14ac:dyDescent="0.15">
      <c r="A43" s="238">
        <v>16</v>
      </c>
      <c r="B43" s="749"/>
      <c r="C43" s="750"/>
      <c r="D43" s="750"/>
      <c r="E43" s="750"/>
      <c r="F43" s="750"/>
      <c r="G43" s="750"/>
      <c r="H43" s="750"/>
      <c r="I43" s="750"/>
      <c r="J43" s="750"/>
      <c r="K43" s="750"/>
      <c r="L43" s="750"/>
      <c r="M43" s="750"/>
      <c r="N43" s="750"/>
      <c r="O43" s="750"/>
      <c r="P43" s="751"/>
      <c r="Q43" s="752"/>
      <c r="R43" s="753"/>
      <c r="S43" s="753"/>
      <c r="T43" s="753"/>
      <c r="U43" s="753"/>
      <c r="V43" s="753"/>
      <c r="W43" s="753"/>
      <c r="X43" s="753"/>
      <c r="Y43" s="753"/>
      <c r="Z43" s="753"/>
      <c r="AA43" s="753"/>
      <c r="AB43" s="753"/>
      <c r="AC43" s="753"/>
      <c r="AD43" s="753"/>
      <c r="AE43" s="754"/>
      <c r="AF43" s="755"/>
      <c r="AG43" s="756"/>
      <c r="AH43" s="756"/>
      <c r="AI43" s="756"/>
      <c r="AJ43" s="757"/>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32"/>
      <c r="BK43" s="232"/>
      <c r="BL43" s="232"/>
      <c r="BM43" s="232"/>
      <c r="BN43" s="232"/>
      <c r="BO43" s="241"/>
      <c r="BP43" s="241"/>
      <c r="BQ43" s="238">
        <v>37</v>
      </c>
      <c r="BR43" s="239"/>
      <c r="BS43" s="782"/>
      <c r="BT43" s="783"/>
      <c r="BU43" s="783"/>
      <c r="BV43" s="783"/>
      <c r="BW43" s="783"/>
      <c r="BX43" s="783"/>
      <c r="BY43" s="783"/>
      <c r="BZ43" s="783"/>
      <c r="CA43" s="783"/>
      <c r="CB43" s="783"/>
      <c r="CC43" s="783"/>
      <c r="CD43" s="783"/>
      <c r="CE43" s="783"/>
      <c r="CF43" s="783"/>
      <c r="CG43" s="784"/>
      <c r="CH43" s="785"/>
      <c r="CI43" s="786"/>
      <c r="CJ43" s="786"/>
      <c r="CK43" s="786"/>
      <c r="CL43" s="787"/>
      <c r="CM43" s="785"/>
      <c r="CN43" s="786"/>
      <c r="CO43" s="786"/>
      <c r="CP43" s="786"/>
      <c r="CQ43" s="787"/>
      <c r="CR43" s="785"/>
      <c r="CS43" s="786"/>
      <c r="CT43" s="786"/>
      <c r="CU43" s="786"/>
      <c r="CV43" s="787"/>
      <c r="CW43" s="785"/>
      <c r="CX43" s="786"/>
      <c r="CY43" s="786"/>
      <c r="CZ43" s="786"/>
      <c r="DA43" s="787"/>
      <c r="DB43" s="785"/>
      <c r="DC43" s="786"/>
      <c r="DD43" s="786"/>
      <c r="DE43" s="786"/>
      <c r="DF43" s="787"/>
      <c r="DG43" s="785"/>
      <c r="DH43" s="786"/>
      <c r="DI43" s="786"/>
      <c r="DJ43" s="786"/>
      <c r="DK43" s="787"/>
      <c r="DL43" s="785"/>
      <c r="DM43" s="786"/>
      <c r="DN43" s="786"/>
      <c r="DO43" s="786"/>
      <c r="DP43" s="787"/>
      <c r="DQ43" s="785"/>
      <c r="DR43" s="786"/>
      <c r="DS43" s="786"/>
      <c r="DT43" s="786"/>
      <c r="DU43" s="787"/>
      <c r="DV43" s="782"/>
      <c r="DW43" s="783"/>
      <c r="DX43" s="783"/>
      <c r="DY43" s="783"/>
      <c r="DZ43" s="788"/>
      <c r="EA43" s="230"/>
    </row>
    <row r="44" spans="1:131" ht="26.25" customHeight="1" x14ac:dyDescent="0.15">
      <c r="A44" s="238">
        <v>17</v>
      </c>
      <c r="B44" s="749"/>
      <c r="C44" s="750"/>
      <c r="D44" s="750"/>
      <c r="E44" s="750"/>
      <c r="F44" s="750"/>
      <c r="G44" s="750"/>
      <c r="H44" s="750"/>
      <c r="I44" s="750"/>
      <c r="J44" s="750"/>
      <c r="K44" s="750"/>
      <c r="L44" s="750"/>
      <c r="M44" s="750"/>
      <c r="N44" s="750"/>
      <c r="O44" s="750"/>
      <c r="P44" s="751"/>
      <c r="Q44" s="752"/>
      <c r="R44" s="753"/>
      <c r="S44" s="753"/>
      <c r="T44" s="753"/>
      <c r="U44" s="753"/>
      <c r="V44" s="753"/>
      <c r="W44" s="753"/>
      <c r="X44" s="753"/>
      <c r="Y44" s="753"/>
      <c r="Z44" s="753"/>
      <c r="AA44" s="753"/>
      <c r="AB44" s="753"/>
      <c r="AC44" s="753"/>
      <c r="AD44" s="753"/>
      <c r="AE44" s="754"/>
      <c r="AF44" s="755"/>
      <c r="AG44" s="756"/>
      <c r="AH44" s="756"/>
      <c r="AI44" s="756"/>
      <c r="AJ44" s="757"/>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32"/>
      <c r="BK44" s="232"/>
      <c r="BL44" s="232"/>
      <c r="BM44" s="232"/>
      <c r="BN44" s="232"/>
      <c r="BO44" s="241"/>
      <c r="BP44" s="241"/>
      <c r="BQ44" s="238">
        <v>38</v>
      </c>
      <c r="BR44" s="239"/>
      <c r="BS44" s="782"/>
      <c r="BT44" s="783"/>
      <c r="BU44" s="783"/>
      <c r="BV44" s="783"/>
      <c r="BW44" s="783"/>
      <c r="BX44" s="783"/>
      <c r="BY44" s="783"/>
      <c r="BZ44" s="783"/>
      <c r="CA44" s="783"/>
      <c r="CB44" s="783"/>
      <c r="CC44" s="783"/>
      <c r="CD44" s="783"/>
      <c r="CE44" s="783"/>
      <c r="CF44" s="783"/>
      <c r="CG44" s="784"/>
      <c r="CH44" s="785"/>
      <c r="CI44" s="786"/>
      <c r="CJ44" s="786"/>
      <c r="CK44" s="786"/>
      <c r="CL44" s="787"/>
      <c r="CM44" s="785"/>
      <c r="CN44" s="786"/>
      <c r="CO44" s="786"/>
      <c r="CP44" s="786"/>
      <c r="CQ44" s="787"/>
      <c r="CR44" s="785"/>
      <c r="CS44" s="786"/>
      <c r="CT44" s="786"/>
      <c r="CU44" s="786"/>
      <c r="CV44" s="787"/>
      <c r="CW44" s="785"/>
      <c r="CX44" s="786"/>
      <c r="CY44" s="786"/>
      <c r="CZ44" s="786"/>
      <c r="DA44" s="787"/>
      <c r="DB44" s="785"/>
      <c r="DC44" s="786"/>
      <c r="DD44" s="786"/>
      <c r="DE44" s="786"/>
      <c r="DF44" s="787"/>
      <c r="DG44" s="785"/>
      <c r="DH44" s="786"/>
      <c r="DI44" s="786"/>
      <c r="DJ44" s="786"/>
      <c r="DK44" s="787"/>
      <c r="DL44" s="785"/>
      <c r="DM44" s="786"/>
      <c r="DN44" s="786"/>
      <c r="DO44" s="786"/>
      <c r="DP44" s="787"/>
      <c r="DQ44" s="785"/>
      <c r="DR44" s="786"/>
      <c r="DS44" s="786"/>
      <c r="DT44" s="786"/>
      <c r="DU44" s="787"/>
      <c r="DV44" s="782"/>
      <c r="DW44" s="783"/>
      <c r="DX44" s="783"/>
      <c r="DY44" s="783"/>
      <c r="DZ44" s="788"/>
      <c r="EA44" s="230"/>
    </row>
    <row r="45" spans="1:131" ht="26.25" customHeight="1" x14ac:dyDescent="0.15">
      <c r="A45" s="238">
        <v>18</v>
      </c>
      <c r="B45" s="749"/>
      <c r="C45" s="750"/>
      <c r="D45" s="750"/>
      <c r="E45" s="750"/>
      <c r="F45" s="750"/>
      <c r="G45" s="750"/>
      <c r="H45" s="750"/>
      <c r="I45" s="750"/>
      <c r="J45" s="750"/>
      <c r="K45" s="750"/>
      <c r="L45" s="750"/>
      <c r="M45" s="750"/>
      <c r="N45" s="750"/>
      <c r="O45" s="750"/>
      <c r="P45" s="751"/>
      <c r="Q45" s="752"/>
      <c r="R45" s="753"/>
      <c r="S45" s="753"/>
      <c r="T45" s="753"/>
      <c r="U45" s="753"/>
      <c r="V45" s="753"/>
      <c r="W45" s="753"/>
      <c r="X45" s="753"/>
      <c r="Y45" s="753"/>
      <c r="Z45" s="753"/>
      <c r="AA45" s="753"/>
      <c r="AB45" s="753"/>
      <c r="AC45" s="753"/>
      <c r="AD45" s="753"/>
      <c r="AE45" s="754"/>
      <c r="AF45" s="755"/>
      <c r="AG45" s="756"/>
      <c r="AH45" s="756"/>
      <c r="AI45" s="756"/>
      <c r="AJ45" s="757"/>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32"/>
      <c r="BK45" s="232"/>
      <c r="BL45" s="232"/>
      <c r="BM45" s="232"/>
      <c r="BN45" s="232"/>
      <c r="BO45" s="241"/>
      <c r="BP45" s="241"/>
      <c r="BQ45" s="238">
        <v>39</v>
      </c>
      <c r="BR45" s="239"/>
      <c r="BS45" s="782"/>
      <c r="BT45" s="783"/>
      <c r="BU45" s="783"/>
      <c r="BV45" s="783"/>
      <c r="BW45" s="783"/>
      <c r="BX45" s="783"/>
      <c r="BY45" s="783"/>
      <c r="BZ45" s="783"/>
      <c r="CA45" s="783"/>
      <c r="CB45" s="783"/>
      <c r="CC45" s="783"/>
      <c r="CD45" s="783"/>
      <c r="CE45" s="783"/>
      <c r="CF45" s="783"/>
      <c r="CG45" s="784"/>
      <c r="CH45" s="785"/>
      <c r="CI45" s="786"/>
      <c r="CJ45" s="786"/>
      <c r="CK45" s="786"/>
      <c r="CL45" s="787"/>
      <c r="CM45" s="785"/>
      <c r="CN45" s="786"/>
      <c r="CO45" s="786"/>
      <c r="CP45" s="786"/>
      <c r="CQ45" s="787"/>
      <c r="CR45" s="785"/>
      <c r="CS45" s="786"/>
      <c r="CT45" s="786"/>
      <c r="CU45" s="786"/>
      <c r="CV45" s="787"/>
      <c r="CW45" s="785"/>
      <c r="CX45" s="786"/>
      <c r="CY45" s="786"/>
      <c r="CZ45" s="786"/>
      <c r="DA45" s="787"/>
      <c r="DB45" s="785"/>
      <c r="DC45" s="786"/>
      <c r="DD45" s="786"/>
      <c r="DE45" s="786"/>
      <c r="DF45" s="787"/>
      <c r="DG45" s="785"/>
      <c r="DH45" s="786"/>
      <c r="DI45" s="786"/>
      <c r="DJ45" s="786"/>
      <c r="DK45" s="787"/>
      <c r="DL45" s="785"/>
      <c r="DM45" s="786"/>
      <c r="DN45" s="786"/>
      <c r="DO45" s="786"/>
      <c r="DP45" s="787"/>
      <c r="DQ45" s="785"/>
      <c r="DR45" s="786"/>
      <c r="DS45" s="786"/>
      <c r="DT45" s="786"/>
      <c r="DU45" s="787"/>
      <c r="DV45" s="782"/>
      <c r="DW45" s="783"/>
      <c r="DX45" s="783"/>
      <c r="DY45" s="783"/>
      <c r="DZ45" s="788"/>
      <c r="EA45" s="230"/>
    </row>
    <row r="46" spans="1:131" ht="26.25" customHeight="1" x14ac:dyDescent="0.15">
      <c r="A46" s="238">
        <v>19</v>
      </c>
      <c r="B46" s="749"/>
      <c r="C46" s="750"/>
      <c r="D46" s="750"/>
      <c r="E46" s="750"/>
      <c r="F46" s="750"/>
      <c r="G46" s="750"/>
      <c r="H46" s="750"/>
      <c r="I46" s="750"/>
      <c r="J46" s="750"/>
      <c r="K46" s="750"/>
      <c r="L46" s="750"/>
      <c r="M46" s="750"/>
      <c r="N46" s="750"/>
      <c r="O46" s="750"/>
      <c r="P46" s="751"/>
      <c r="Q46" s="752"/>
      <c r="R46" s="753"/>
      <c r="S46" s="753"/>
      <c r="T46" s="753"/>
      <c r="U46" s="753"/>
      <c r="V46" s="753"/>
      <c r="W46" s="753"/>
      <c r="X46" s="753"/>
      <c r="Y46" s="753"/>
      <c r="Z46" s="753"/>
      <c r="AA46" s="753"/>
      <c r="AB46" s="753"/>
      <c r="AC46" s="753"/>
      <c r="AD46" s="753"/>
      <c r="AE46" s="754"/>
      <c r="AF46" s="755"/>
      <c r="AG46" s="756"/>
      <c r="AH46" s="756"/>
      <c r="AI46" s="756"/>
      <c r="AJ46" s="757"/>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32"/>
      <c r="BK46" s="232"/>
      <c r="BL46" s="232"/>
      <c r="BM46" s="232"/>
      <c r="BN46" s="232"/>
      <c r="BO46" s="241"/>
      <c r="BP46" s="241"/>
      <c r="BQ46" s="238">
        <v>40</v>
      </c>
      <c r="BR46" s="239"/>
      <c r="BS46" s="782"/>
      <c r="BT46" s="783"/>
      <c r="BU46" s="783"/>
      <c r="BV46" s="783"/>
      <c r="BW46" s="783"/>
      <c r="BX46" s="783"/>
      <c r="BY46" s="783"/>
      <c r="BZ46" s="783"/>
      <c r="CA46" s="783"/>
      <c r="CB46" s="783"/>
      <c r="CC46" s="783"/>
      <c r="CD46" s="783"/>
      <c r="CE46" s="783"/>
      <c r="CF46" s="783"/>
      <c r="CG46" s="784"/>
      <c r="CH46" s="785"/>
      <c r="CI46" s="786"/>
      <c r="CJ46" s="786"/>
      <c r="CK46" s="786"/>
      <c r="CL46" s="787"/>
      <c r="CM46" s="785"/>
      <c r="CN46" s="786"/>
      <c r="CO46" s="786"/>
      <c r="CP46" s="786"/>
      <c r="CQ46" s="787"/>
      <c r="CR46" s="785"/>
      <c r="CS46" s="786"/>
      <c r="CT46" s="786"/>
      <c r="CU46" s="786"/>
      <c r="CV46" s="787"/>
      <c r="CW46" s="785"/>
      <c r="CX46" s="786"/>
      <c r="CY46" s="786"/>
      <c r="CZ46" s="786"/>
      <c r="DA46" s="787"/>
      <c r="DB46" s="785"/>
      <c r="DC46" s="786"/>
      <c r="DD46" s="786"/>
      <c r="DE46" s="786"/>
      <c r="DF46" s="787"/>
      <c r="DG46" s="785"/>
      <c r="DH46" s="786"/>
      <c r="DI46" s="786"/>
      <c r="DJ46" s="786"/>
      <c r="DK46" s="787"/>
      <c r="DL46" s="785"/>
      <c r="DM46" s="786"/>
      <c r="DN46" s="786"/>
      <c r="DO46" s="786"/>
      <c r="DP46" s="787"/>
      <c r="DQ46" s="785"/>
      <c r="DR46" s="786"/>
      <c r="DS46" s="786"/>
      <c r="DT46" s="786"/>
      <c r="DU46" s="787"/>
      <c r="DV46" s="782"/>
      <c r="DW46" s="783"/>
      <c r="DX46" s="783"/>
      <c r="DY46" s="783"/>
      <c r="DZ46" s="788"/>
      <c r="EA46" s="230"/>
    </row>
    <row r="47" spans="1:131" ht="26.25" customHeight="1" x14ac:dyDescent="0.15">
      <c r="A47" s="238">
        <v>20</v>
      </c>
      <c r="B47" s="749"/>
      <c r="C47" s="750"/>
      <c r="D47" s="750"/>
      <c r="E47" s="750"/>
      <c r="F47" s="750"/>
      <c r="G47" s="750"/>
      <c r="H47" s="750"/>
      <c r="I47" s="750"/>
      <c r="J47" s="750"/>
      <c r="K47" s="750"/>
      <c r="L47" s="750"/>
      <c r="M47" s="750"/>
      <c r="N47" s="750"/>
      <c r="O47" s="750"/>
      <c r="P47" s="751"/>
      <c r="Q47" s="752"/>
      <c r="R47" s="753"/>
      <c r="S47" s="753"/>
      <c r="T47" s="753"/>
      <c r="U47" s="753"/>
      <c r="V47" s="753"/>
      <c r="W47" s="753"/>
      <c r="X47" s="753"/>
      <c r="Y47" s="753"/>
      <c r="Z47" s="753"/>
      <c r="AA47" s="753"/>
      <c r="AB47" s="753"/>
      <c r="AC47" s="753"/>
      <c r="AD47" s="753"/>
      <c r="AE47" s="754"/>
      <c r="AF47" s="755"/>
      <c r="AG47" s="756"/>
      <c r="AH47" s="756"/>
      <c r="AI47" s="756"/>
      <c r="AJ47" s="757"/>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32"/>
      <c r="BK47" s="232"/>
      <c r="BL47" s="232"/>
      <c r="BM47" s="232"/>
      <c r="BN47" s="232"/>
      <c r="BO47" s="241"/>
      <c r="BP47" s="241"/>
      <c r="BQ47" s="238">
        <v>41</v>
      </c>
      <c r="BR47" s="239"/>
      <c r="BS47" s="782"/>
      <c r="BT47" s="783"/>
      <c r="BU47" s="783"/>
      <c r="BV47" s="783"/>
      <c r="BW47" s="783"/>
      <c r="BX47" s="783"/>
      <c r="BY47" s="783"/>
      <c r="BZ47" s="783"/>
      <c r="CA47" s="783"/>
      <c r="CB47" s="783"/>
      <c r="CC47" s="783"/>
      <c r="CD47" s="783"/>
      <c r="CE47" s="783"/>
      <c r="CF47" s="783"/>
      <c r="CG47" s="784"/>
      <c r="CH47" s="785"/>
      <c r="CI47" s="786"/>
      <c r="CJ47" s="786"/>
      <c r="CK47" s="786"/>
      <c r="CL47" s="787"/>
      <c r="CM47" s="785"/>
      <c r="CN47" s="786"/>
      <c r="CO47" s="786"/>
      <c r="CP47" s="786"/>
      <c r="CQ47" s="787"/>
      <c r="CR47" s="785"/>
      <c r="CS47" s="786"/>
      <c r="CT47" s="786"/>
      <c r="CU47" s="786"/>
      <c r="CV47" s="787"/>
      <c r="CW47" s="785"/>
      <c r="CX47" s="786"/>
      <c r="CY47" s="786"/>
      <c r="CZ47" s="786"/>
      <c r="DA47" s="787"/>
      <c r="DB47" s="785"/>
      <c r="DC47" s="786"/>
      <c r="DD47" s="786"/>
      <c r="DE47" s="786"/>
      <c r="DF47" s="787"/>
      <c r="DG47" s="785"/>
      <c r="DH47" s="786"/>
      <c r="DI47" s="786"/>
      <c r="DJ47" s="786"/>
      <c r="DK47" s="787"/>
      <c r="DL47" s="785"/>
      <c r="DM47" s="786"/>
      <c r="DN47" s="786"/>
      <c r="DO47" s="786"/>
      <c r="DP47" s="787"/>
      <c r="DQ47" s="785"/>
      <c r="DR47" s="786"/>
      <c r="DS47" s="786"/>
      <c r="DT47" s="786"/>
      <c r="DU47" s="787"/>
      <c r="DV47" s="782"/>
      <c r="DW47" s="783"/>
      <c r="DX47" s="783"/>
      <c r="DY47" s="783"/>
      <c r="DZ47" s="788"/>
      <c r="EA47" s="230"/>
    </row>
    <row r="48" spans="1:131" ht="26.25" customHeight="1" x14ac:dyDescent="0.15">
      <c r="A48" s="238">
        <v>21</v>
      </c>
      <c r="B48" s="749"/>
      <c r="C48" s="750"/>
      <c r="D48" s="750"/>
      <c r="E48" s="750"/>
      <c r="F48" s="750"/>
      <c r="G48" s="750"/>
      <c r="H48" s="750"/>
      <c r="I48" s="750"/>
      <c r="J48" s="750"/>
      <c r="K48" s="750"/>
      <c r="L48" s="750"/>
      <c r="M48" s="750"/>
      <c r="N48" s="750"/>
      <c r="O48" s="750"/>
      <c r="P48" s="751"/>
      <c r="Q48" s="752"/>
      <c r="R48" s="753"/>
      <c r="S48" s="753"/>
      <c r="T48" s="753"/>
      <c r="U48" s="753"/>
      <c r="V48" s="753"/>
      <c r="W48" s="753"/>
      <c r="X48" s="753"/>
      <c r="Y48" s="753"/>
      <c r="Z48" s="753"/>
      <c r="AA48" s="753"/>
      <c r="AB48" s="753"/>
      <c r="AC48" s="753"/>
      <c r="AD48" s="753"/>
      <c r="AE48" s="754"/>
      <c r="AF48" s="755"/>
      <c r="AG48" s="756"/>
      <c r="AH48" s="756"/>
      <c r="AI48" s="756"/>
      <c r="AJ48" s="757"/>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32"/>
      <c r="BK48" s="232"/>
      <c r="BL48" s="232"/>
      <c r="BM48" s="232"/>
      <c r="BN48" s="232"/>
      <c r="BO48" s="241"/>
      <c r="BP48" s="241"/>
      <c r="BQ48" s="238">
        <v>42</v>
      </c>
      <c r="BR48" s="239"/>
      <c r="BS48" s="782"/>
      <c r="BT48" s="783"/>
      <c r="BU48" s="783"/>
      <c r="BV48" s="783"/>
      <c r="BW48" s="783"/>
      <c r="BX48" s="783"/>
      <c r="BY48" s="783"/>
      <c r="BZ48" s="783"/>
      <c r="CA48" s="783"/>
      <c r="CB48" s="783"/>
      <c r="CC48" s="783"/>
      <c r="CD48" s="783"/>
      <c r="CE48" s="783"/>
      <c r="CF48" s="783"/>
      <c r="CG48" s="784"/>
      <c r="CH48" s="785"/>
      <c r="CI48" s="786"/>
      <c r="CJ48" s="786"/>
      <c r="CK48" s="786"/>
      <c r="CL48" s="787"/>
      <c r="CM48" s="785"/>
      <c r="CN48" s="786"/>
      <c r="CO48" s="786"/>
      <c r="CP48" s="786"/>
      <c r="CQ48" s="787"/>
      <c r="CR48" s="785"/>
      <c r="CS48" s="786"/>
      <c r="CT48" s="786"/>
      <c r="CU48" s="786"/>
      <c r="CV48" s="787"/>
      <c r="CW48" s="785"/>
      <c r="CX48" s="786"/>
      <c r="CY48" s="786"/>
      <c r="CZ48" s="786"/>
      <c r="DA48" s="787"/>
      <c r="DB48" s="785"/>
      <c r="DC48" s="786"/>
      <c r="DD48" s="786"/>
      <c r="DE48" s="786"/>
      <c r="DF48" s="787"/>
      <c r="DG48" s="785"/>
      <c r="DH48" s="786"/>
      <c r="DI48" s="786"/>
      <c r="DJ48" s="786"/>
      <c r="DK48" s="787"/>
      <c r="DL48" s="785"/>
      <c r="DM48" s="786"/>
      <c r="DN48" s="786"/>
      <c r="DO48" s="786"/>
      <c r="DP48" s="787"/>
      <c r="DQ48" s="785"/>
      <c r="DR48" s="786"/>
      <c r="DS48" s="786"/>
      <c r="DT48" s="786"/>
      <c r="DU48" s="787"/>
      <c r="DV48" s="782"/>
      <c r="DW48" s="783"/>
      <c r="DX48" s="783"/>
      <c r="DY48" s="783"/>
      <c r="DZ48" s="788"/>
      <c r="EA48" s="230"/>
    </row>
    <row r="49" spans="1:131" ht="26.25" customHeight="1" x14ac:dyDescent="0.15">
      <c r="A49" s="238">
        <v>22</v>
      </c>
      <c r="B49" s="749"/>
      <c r="C49" s="750"/>
      <c r="D49" s="750"/>
      <c r="E49" s="750"/>
      <c r="F49" s="750"/>
      <c r="G49" s="750"/>
      <c r="H49" s="750"/>
      <c r="I49" s="750"/>
      <c r="J49" s="750"/>
      <c r="K49" s="750"/>
      <c r="L49" s="750"/>
      <c r="M49" s="750"/>
      <c r="N49" s="750"/>
      <c r="O49" s="750"/>
      <c r="P49" s="751"/>
      <c r="Q49" s="752"/>
      <c r="R49" s="753"/>
      <c r="S49" s="753"/>
      <c r="T49" s="753"/>
      <c r="U49" s="753"/>
      <c r="V49" s="753"/>
      <c r="W49" s="753"/>
      <c r="X49" s="753"/>
      <c r="Y49" s="753"/>
      <c r="Z49" s="753"/>
      <c r="AA49" s="753"/>
      <c r="AB49" s="753"/>
      <c r="AC49" s="753"/>
      <c r="AD49" s="753"/>
      <c r="AE49" s="754"/>
      <c r="AF49" s="755"/>
      <c r="AG49" s="756"/>
      <c r="AH49" s="756"/>
      <c r="AI49" s="756"/>
      <c r="AJ49" s="757"/>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32"/>
      <c r="BK49" s="232"/>
      <c r="BL49" s="232"/>
      <c r="BM49" s="232"/>
      <c r="BN49" s="232"/>
      <c r="BO49" s="241"/>
      <c r="BP49" s="241"/>
      <c r="BQ49" s="238">
        <v>43</v>
      </c>
      <c r="BR49" s="239"/>
      <c r="BS49" s="782"/>
      <c r="BT49" s="783"/>
      <c r="BU49" s="783"/>
      <c r="BV49" s="783"/>
      <c r="BW49" s="783"/>
      <c r="BX49" s="783"/>
      <c r="BY49" s="783"/>
      <c r="BZ49" s="783"/>
      <c r="CA49" s="783"/>
      <c r="CB49" s="783"/>
      <c r="CC49" s="783"/>
      <c r="CD49" s="783"/>
      <c r="CE49" s="783"/>
      <c r="CF49" s="783"/>
      <c r="CG49" s="784"/>
      <c r="CH49" s="785"/>
      <c r="CI49" s="786"/>
      <c r="CJ49" s="786"/>
      <c r="CK49" s="786"/>
      <c r="CL49" s="787"/>
      <c r="CM49" s="785"/>
      <c r="CN49" s="786"/>
      <c r="CO49" s="786"/>
      <c r="CP49" s="786"/>
      <c r="CQ49" s="787"/>
      <c r="CR49" s="785"/>
      <c r="CS49" s="786"/>
      <c r="CT49" s="786"/>
      <c r="CU49" s="786"/>
      <c r="CV49" s="787"/>
      <c r="CW49" s="785"/>
      <c r="CX49" s="786"/>
      <c r="CY49" s="786"/>
      <c r="CZ49" s="786"/>
      <c r="DA49" s="787"/>
      <c r="DB49" s="785"/>
      <c r="DC49" s="786"/>
      <c r="DD49" s="786"/>
      <c r="DE49" s="786"/>
      <c r="DF49" s="787"/>
      <c r="DG49" s="785"/>
      <c r="DH49" s="786"/>
      <c r="DI49" s="786"/>
      <c r="DJ49" s="786"/>
      <c r="DK49" s="787"/>
      <c r="DL49" s="785"/>
      <c r="DM49" s="786"/>
      <c r="DN49" s="786"/>
      <c r="DO49" s="786"/>
      <c r="DP49" s="787"/>
      <c r="DQ49" s="785"/>
      <c r="DR49" s="786"/>
      <c r="DS49" s="786"/>
      <c r="DT49" s="786"/>
      <c r="DU49" s="787"/>
      <c r="DV49" s="782"/>
      <c r="DW49" s="783"/>
      <c r="DX49" s="783"/>
      <c r="DY49" s="783"/>
      <c r="DZ49" s="788"/>
      <c r="EA49" s="230"/>
    </row>
    <row r="50" spans="1:131" ht="26.25" customHeight="1" x14ac:dyDescent="0.15">
      <c r="A50" s="238">
        <v>23</v>
      </c>
      <c r="B50" s="749"/>
      <c r="C50" s="750"/>
      <c r="D50" s="750"/>
      <c r="E50" s="750"/>
      <c r="F50" s="750"/>
      <c r="G50" s="750"/>
      <c r="H50" s="750"/>
      <c r="I50" s="750"/>
      <c r="J50" s="750"/>
      <c r="K50" s="750"/>
      <c r="L50" s="750"/>
      <c r="M50" s="750"/>
      <c r="N50" s="750"/>
      <c r="O50" s="750"/>
      <c r="P50" s="751"/>
      <c r="Q50" s="835"/>
      <c r="R50" s="836"/>
      <c r="S50" s="836"/>
      <c r="T50" s="836"/>
      <c r="U50" s="836"/>
      <c r="V50" s="836"/>
      <c r="W50" s="836"/>
      <c r="X50" s="836"/>
      <c r="Y50" s="836"/>
      <c r="Z50" s="836"/>
      <c r="AA50" s="836"/>
      <c r="AB50" s="836"/>
      <c r="AC50" s="836"/>
      <c r="AD50" s="836"/>
      <c r="AE50" s="837"/>
      <c r="AF50" s="755"/>
      <c r="AG50" s="756"/>
      <c r="AH50" s="756"/>
      <c r="AI50" s="756"/>
      <c r="AJ50" s="757"/>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32"/>
      <c r="BK50" s="232"/>
      <c r="BL50" s="232"/>
      <c r="BM50" s="232"/>
      <c r="BN50" s="232"/>
      <c r="BO50" s="241"/>
      <c r="BP50" s="241"/>
      <c r="BQ50" s="238">
        <v>44</v>
      </c>
      <c r="BR50" s="239"/>
      <c r="BS50" s="782"/>
      <c r="BT50" s="783"/>
      <c r="BU50" s="783"/>
      <c r="BV50" s="783"/>
      <c r="BW50" s="783"/>
      <c r="BX50" s="783"/>
      <c r="BY50" s="783"/>
      <c r="BZ50" s="783"/>
      <c r="CA50" s="783"/>
      <c r="CB50" s="783"/>
      <c r="CC50" s="783"/>
      <c r="CD50" s="783"/>
      <c r="CE50" s="783"/>
      <c r="CF50" s="783"/>
      <c r="CG50" s="784"/>
      <c r="CH50" s="785"/>
      <c r="CI50" s="786"/>
      <c r="CJ50" s="786"/>
      <c r="CK50" s="786"/>
      <c r="CL50" s="787"/>
      <c r="CM50" s="785"/>
      <c r="CN50" s="786"/>
      <c r="CO50" s="786"/>
      <c r="CP50" s="786"/>
      <c r="CQ50" s="787"/>
      <c r="CR50" s="785"/>
      <c r="CS50" s="786"/>
      <c r="CT50" s="786"/>
      <c r="CU50" s="786"/>
      <c r="CV50" s="787"/>
      <c r="CW50" s="785"/>
      <c r="CX50" s="786"/>
      <c r="CY50" s="786"/>
      <c r="CZ50" s="786"/>
      <c r="DA50" s="787"/>
      <c r="DB50" s="785"/>
      <c r="DC50" s="786"/>
      <c r="DD50" s="786"/>
      <c r="DE50" s="786"/>
      <c r="DF50" s="787"/>
      <c r="DG50" s="785"/>
      <c r="DH50" s="786"/>
      <c r="DI50" s="786"/>
      <c r="DJ50" s="786"/>
      <c r="DK50" s="787"/>
      <c r="DL50" s="785"/>
      <c r="DM50" s="786"/>
      <c r="DN50" s="786"/>
      <c r="DO50" s="786"/>
      <c r="DP50" s="787"/>
      <c r="DQ50" s="785"/>
      <c r="DR50" s="786"/>
      <c r="DS50" s="786"/>
      <c r="DT50" s="786"/>
      <c r="DU50" s="787"/>
      <c r="DV50" s="782"/>
      <c r="DW50" s="783"/>
      <c r="DX50" s="783"/>
      <c r="DY50" s="783"/>
      <c r="DZ50" s="788"/>
      <c r="EA50" s="230"/>
    </row>
    <row r="51" spans="1:131" ht="26.25" customHeight="1" x14ac:dyDescent="0.15">
      <c r="A51" s="238">
        <v>24</v>
      </c>
      <c r="B51" s="749"/>
      <c r="C51" s="750"/>
      <c r="D51" s="750"/>
      <c r="E51" s="750"/>
      <c r="F51" s="750"/>
      <c r="G51" s="750"/>
      <c r="H51" s="750"/>
      <c r="I51" s="750"/>
      <c r="J51" s="750"/>
      <c r="K51" s="750"/>
      <c r="L51" s="750"/>
      <c r="M51" s="750"/>
      <c r="N51" s="750"/>
      <c r="O51" s="750"/>
      <c r="P51" s="751"/>
      <c r="Q51" s="835"/>
      <c r="R51" s="836"/>
      <c r="S51" s="836"/>
      <c r="T51" s="836"/>
      <c r="U51" s="836"/>
      <c r="V51" s="836"/>
      <c r="W51" s="836"/>
      <c r="X51" s="836"/>
      <c r="Y51" s="836"/>
      <c r="Z51" s="836"/>
      <c r="AA51" s="836"/>
      <c r="AB51" s="836"/>
      <c r="AC51" s="836"/>
      <c r="AD51" s="836"/>
      <c r="AE51" s="837"/>
      <c r="AF51" s="755"/>
      <c r="AG51" s="756"/>
      <c r="AH51" s="756"/>
      <c r="AI51" s="756"/>
      <c r="AJ51" s="757"/>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32"/>
      <c r="BK51" s="232"/>
      <c r="BL51" s="232"/>
      <c r="BM51" s="232"/>
      <c r="BN51" s="232"/>
      <c r="BO51" s="241"/>
      <c r="BP51" s="241"/>
      <c r="BQ51" s="238">
        <v>45</v>
      </c>
      <c r="BR51" s="239"/>
      <c r="BS51" s="782"/>
      <c r="BT51" s="783"/>
      <c r="BU51" s="783"/>
      <c r="BV51" s="783"/>
      <c r="BW51" s="783"/>
      <c r="BX51" s="783"/>
      <c r="BY51" s="783"/>
      <c r="BZ51" s="783"/>
      <c r="CA51" s="783"/>
      <c r="CB51" s="783"/>
      <c r="CC51" s="783"/>
      <c r="CD51" s="783"/>
      <c r="CE51" s="783"/>
      <c r="CF51" s="783"/>
      <c r="CG51" s="784"/>
      <c r="CH51" s="785"/>
      <c r="CI51" s="786"/>
      <c r="CJ51" s="786"/>
      <c r="CK51" s="786"/>
      <c r="CL51" s="787"/>
      <c r="CM51" s="785"/>
      <c r="CN51" s="786"/>
      <c r="CO51" s="786"/>
      <c r="CP51" s="786"/>
      <c r="CQ51" s="787"/>
      <c r="CR51" s="785"/>
      <c r="CS51" s="786"/>
      <c r="CT51" s="786"/>
      <c r="CU51" s="786"/>
      <c r="CV51" s="787"/>
      <c r="CW51" s="785"/>
      <c r="CX51" s="786"/>
      <c r="CY51" s="786"/>
      <c r="CZ51" s="786"/>
      <c r="DA51" s="787"/>
      <c r="DB51" s="785"/>
      <c r="DC51" s="786"/>
      <c r="DD51" s="786"/>
      <c r="DE51" s="786"/>
      <c r="DF51" s="787"/>
      <c r="DG51" s="785"/>
      <c r="DH51" s="786"/>
      <c r="DI51" s="786"/>
      <c r="DJ51" s="786"/>
      <c r="DK51" s="787"/>
      <c r="DL51" s="785"/>
      <c r="DM51" s="786"/>
      <c r="DN51" s="786"/>
      <c r="DO51" s="786"/>
      <c r="DP51" s="787"/>
      <c r="DQ51" s="785"/>
      <c r="DR51" s="786"/>
      <c r="DS51" s="786"/>
      <c r="DT51" s="786"/>
      <c r="DU51" s="787"/>
      <c r="DV51" s="782"/>
      <c r="DW51" s="783"/>
      <c r="DX51" s="783"/>
      <c r="DY51" s="783"/>
      <c r="DZ51" s="788"/>
      <c r="EA51" s="230"/>
    </row>
    <row r="52" spans="1:131" ht="26.25" customHeight="1" x14ac:dyDescent="0.15">
      <c r="A52" s="238">
        <v>25</v>
      </c>
      <c r="B52" s="749"/>
      <c r="C52" s="750"/>
      <c r="D52" s="750"/>
      <c r="E52" s="750"/>
      <c r="F52" s="750"/>
      <c r="G52" s="750"/>
      <c r="H52" s="750"/>
      <c r="I52" s="750"/>
      <c r="J52" s="750"/>
      <c r="K52" s="750"/>
      <c r="L52" s="750"/>
      <c r="M52" s="750"/>
      <c r="N52" s="750"/>
      <c r="O52" s="750"/>
      <c r="P52" s="751"/>
      <c r="Q52" s="835"/>
      <c r="R52" s="836"/>
      <c r="S52" s="836"/>
      <c r="T52" s="836"/>
      <c r="U52" s="836"/>
      <c r="V52" s="836"/>
      <c r="W52" s="836"/>
      <c r="X52" s="836"/>
      <c r="Y52" s="836"/>
      <c r="Z52" s="836"/>
      <c r="AA52" s="836"/>
      <c r="AB52" s="836"/>
      <c r="AC52" s="836"/>
      <c r="AD52" s="836"/>
      <c r="AE52" s="837"/>
      <c r="AF52" s="755"/>
      <c r="AG52" s="756"/>
      <c r="AH52" s="756"/>
      <c r="AI52" s="756"/>
      <c r="AJ52" s="757"/>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32"/>
      <c r="BK52" s="232"/>
      <c r="BL52" s="232"/>
      <c r="BM52" s="232"/>
      <c r="BN52" s="232"/>
      <c r="BO52" s="241"/>
      <c r="BP52" s="241"/>
      <c r="BQ52" s="238">
        <v>46</v>
      </c>
      <c r="BR52" s="239"/>
      <c r="BS52" s="782"/>
      <c r="BT52" s="783"/>
      <c r="BU52" s="783"/>
      <c r="BV52" s="783"/>
      <c r="BW52" s="783"/>
      <c r="BX52" s="783"/>
      <c r="BY52" s="783"/>
      <c r="BZ52" s="783"/>
      <c r="CA52" s="783"/>
      <c r="CB52" s="783"/>
      <c r="CC52" s="783"/>
      <c r="CD52" s="783"/>
      <c r="CE52" s="783"/>
      <c r="CF52" s="783"/>
      <c r="CG52" s="784"/>
      <c r="CH52" s="785"/>
      <c r="CI52" s="786"/>
      <c r="CJ52" s="786"/>
      <c r="CK52" s="786"/>
      <c r="CL52" s="787"/>
      <c r="CM52" s="785"/>
      <c r="CN52" s="786"/>
      <c r="CO52" s="786"/>
      <c r="CP52" s="786"/>
      <c r="CQ52" s="787"/>
      <c r="CR52" s="785"/>
      <c r="CS52" s="786"/>
      <c r="CT52" s="786"/>
      <c r="CU52" s="786"/>
      <c r="CV52" s="787"/>
      <c r="CW52" s="785"/>
      <c r="CX52" s="786"/>
      <c r="CY52" s="786"/>
      <c r="CZ52" s="786"/>
      <c r="DA52" s="787"/>
      <c r="DB52" s="785"/>
      <c r="DC52" s="786"/>
      <c r="DD52" s="786"/>
      <c r="DE52" s="786"/>
      <c r="DF52" s="787"/>
      <c r="DG52" s="785"/>
      <c r="DH52" s="786"/>
      <c r="DI52" s="786"/>
      <c r="DJ52" s="786"/>
      <c r="DK52" s="787"/>
      <c r="DL52" s="785"/>
      <c r="DM52" s="786"/>
      <c r="DN52" s="786"/>
      <c r="DO52" s="786"/>
      <c r="DP52" s="787"/>
      <c r="DQ52" s="785"/>
      <c r="DR52" s="786"/>
      <c r="DS52" s="786"/>
      <c r="DT52" s="786"/>
      <c r="DU52" s="787"/>
      <c r="DV52" s="782"/>
      <c r="DW52" s="783"/>
      <c r="DX52" s="783"/>
      <c r="DY52" s="783"/>
      <c r="DZ52" s="788"/>
      <c r="EA52" s="230"/>
    </row>
    <row r="53" spans="1:131" ht="26.25" customHeight="1" x14ac:dyDescent="0.15">
      <c r="A53" s="238">
        <v>26</v>
      </c>
      <c r="B53" s="749"/>
      <c r="C53" s="750"/>
      <c r="D53" s="750"/>
      <c r="E53" s="750"/>
      <c r="F53" s="750"/>
      <c r="G53" s="750"/>
      <c r="H53" s="750"/>
      <c r="I53" s="750"/>
      <c r="J53" s="750"/>
      <c r="K53" s="750"/>
      <c r="L53" s="750"/>
      <c r="M53" s="750"/>
      <c r="N53" s="750"/>
      <c r="O53" s="750"/>
      <c r="P53" s="751"/>
      <c r="Q53" s="835"/>
      <c r="R53" s="836"/>
      <c r="S53" s="836"/>
      <c r="T53" s="836"/>
      <c r="U53" s="836"/>
      <c r="V53" s="836"/>
      <c r="W53" s="836"/>
      <c r="X53" s="836"/>
      <c r="Y53" s="836"/>
      <c r="Z53" s="836"/>
      <c r="AA53" s="836"/>
      <c r="AB53" s="836"/>
      <c r="AC53" s="836"/>
      <c r="AD53" s="836"/>
      <c r="AE53" s="837"/>
      <c r="AF53" s="755"/>
      <c r="AG53" s="756"/>
      <c r="AH53" s="756"/>
      <c r="AI53" s="756"/>
      <c r="AJ53" s="757"/>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32"/>
      <c r="BK53" s="232"/>
      <c r="BL53" s="232"/>
      <c r="BM53" s="232"/>
      <c r="BN53" s="232"/>
      <c r="BO53" s="241"/>
      <c r="BP53" s="241"/>
      <c r="BQ53" s="238">
        <v>47</v>
      </c>
      <c r="BR53" s="239"/>
      <c r="BS53" s="782"/>
      <c r="BT53" s="783"/>
      <c r="BU53" s="783"/>
      <c r="BV53" s="783"/>
      <c r="BW53" s="783"/>
      <c r="BX53" s="783"/>
      <c r="BY53" s="783"/>
      <c r="BZ53" s="783"/>
      <c r="CA53" s="783"/>
      <c r="CB53" s="783"/>
      <c r="CC53" s="783"/>
      <c r="CD53" s="783"/>
      <c r="CE53" s="783"/>
      <c r="CF53" s="783"/>
      <c r="CG53" s="784"/>
      <c r="CH53" s="785"/>
      <c r="CI53" s="786"/>
      <c r="CJ53" s="786"/>
      <c r="CK53" s="786"/>
      <c r="CL53" s="787"/>
      <c r="CM53" s="785"/>
      <c r="CN53" s="786"/>
      <c r="CO53" s="786"/>
      <c r="CP53" s="786"/>
      <c r="CQ53" s="787"/>
      <c r="CR53" s="785"/>
      <c r="CS53" s="786"/>
      <c r="CT53" s="786"/>
      <c r="CU53" s="786"/>
      <c r="CV53" s="787"/>
      <c r="CW53" s="785"/>
      <c r="CX53" s="786"/>
      <c r="CY53" s="786"/>
      <c r="CZ53" s="786"/>
      <c r="DA53" s="787"/>
      <c r="DB53" s="785"/>
      <c r="DC53" s="786"/>
      <c r="DD53" s="786"/>
      <c r="DE53" s="786"/>
      <c r="DF53" s="787"/>
      <c r="DG53" s="785"/>
      <c r="DH53" s="786"/>
      <c r="DI53" s="786"/>
      <c r="DJ53" s="786"/>
      <c r="DK53" s="787"/>
      <c r="DL53" s="785"/>
      <c r="DM53" s="786"/>
      <c r="DN53" s="786"/>
      <c r="DO53" s="786"/>
      <c r="DP53" s="787"/>
      <c r="DQ53" s="785"/>
      <c r="DR53" s="786"/>
      <c r="DS53" s="786"/>
      <c r="DT53" s="786"/>
      <c r="DU53" s="787"/>
      <c r="DV53" s="782"/>
      <c r="DW53" s="783"/>
      <c r="DX53" s="783"/>
      <c r="DY53" s="783"/>
      <c r="DZ53" s="788"/>
      <c r="EA53" s="230"/>
    </row>
    <row r="54" spans="1:131" ht="26.25" customHeight="1" x14ac:dyDescent="0.15">
      <c r="A54" s="238">
        <v>27</v>
      </c>
      <c r="B54" s="749"/>
      <c r="C54" s="750"/>
      <c r="D54" s="750"/>
      <c r="E54" s="750"/>
      <c r="F54" s="750"/>
      <c r="G54" s="750"/>
      <c r="H54" s="750"/>
      <c r="I54" s="750"/>
      <c r="J54" s="750"/>
      <c r="K54" s="750"/>
      <c r="L54" s="750"/>
      <c r="M54" s="750"/>
      <c r="N54" s="750"/>
      <c r="O54" s="750"/>
      <c r="P54" s="751"/>
      <c r="Q54" s="835"/>
      <c r="R54" s="836"/>
      <c r="S54" s="836"/>
      <c r="T54" s="836"/>
      <c r="U54" s="836"/>
      <c r="V54" s="836"/>
      <c r="W54" s="836"/>
      <c r="X54" s="836"/>
      <c r="Y54" s="836"/>
      <c r="Z54" s="836"/>
      <c r="AA54" s="836"/>
      <c r="AB54" s="836"/>
      <c r="AC54" s="836"/>
      <c r="AD54" s="836"/>
      <c r="AE54" s="837"/>
      <c r="AF54" s="755"/>
      <c r="AG54" s="756"/>
      <c r="AH54" s="756"/>
      <c r="AI54" s="756"/>
      <c r="AJ54" s="757"/>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32"/>
      <c r="BK54" s="232"/>
      <c r="BL54" s="232"/>
      <c r="BM54" s="232"/>
      <c r="BN54" s="232"/>
      <c r="BO54" s="241"/>
      <c r="BP54" s="241"/>
      <c r="BQ54" s="238">
        <v>48</v>
      </c>
      <c r="BR54" s="239"/>
      <c r="BS54" s="782"/>
      <c r="BT54" s="783"/>
      <c r="BU54" s="783"/>
      <c r="BV54" s="783"/>
      <c r="BW54" s="783"/>
      <c r="BX54" s="783"/>
      <c r="BY54" s="783"/>
      <c r="BZ54" s="783"/>
      <c r="CA54" s="783"/>
      <c r="CB54" s="783"/>
      <c r="CC54" s="783"/>
      <c r="CD54" s="783"/>
      <c r="CE54" s="783"/>
      <c r="CF54" s="783"/>
      <c r="CG54" s="784"/>
      <c r="CH54" s="785"/>
      <c r="CI54" s="786"/>
      <c r="CJ54" s="786"/>
      <c r="CK54" s="786"/>
      <c r="CL54" s="787"/>
      <c r="CM54" s="785"/>
      <c r="CN54" s="786"/>
      <c r="CO54" s="786"/>
      <c r="CP54" s="786"/>
      <c r="CQ54" s="787"/>
      <c r="CR54" s="785"/>
      <c r="CS54" s="786"/>
      <c r="CT54" s="786"/>
      <c r="CU54" s="786"/>
      <c r="CV54" s="787"/>
      <c r="CW54" s="785"/>
      <c r="CX54" s="786"/>
      <c r="CY54" s="786"/>
      <c r="CZ54" s="786"/>
      <c r="DA54" s="787"/>
      <c r="DB54" s="785"/>
      <c r="DC54" s="786"/>
      <c r="DD54" s="786"/>
      <c r="DE54" s="786"/>
      <c r="DF54" s="787"/>
      <c r="DG54" s="785"/>
      <c r="DH54" s="786"/>
      <c r="DI54" s="786"/>
      <c r="DJ54" s="786"/>
      <c r="DK54" s="787"/>
      <c r="DL54" s="785"/>
      <c r="DM54" s="786"/>
      <c r="DN54" s="786"/>
      <c r="DO54" s="786"/>
      <c r="DP54" s="787"/>
      <c r="DQ54" s="785"/>
      <c r="DR54" s="786"/>
      <c r="DS54" s="786"/>
      <c r="DT54" s="786"/>
      <c r="DU54" s="787"/>
      <c r="DV54" s="782"/>
      <c r="DW54" s="783"/>
      <c r="DX54" s="783"/>
      <c r="DY54" s="783"/>
      <c r="DZ54" s="788"/>
      <c r="EA54" s="230"/>
    </row>
    <row r="55" spans="1:131" ht="26.25" customHeight="1" x14ac:dyDescent="0.15">
      <c r="A55" s="238">
        <v>28</v>
      </c>
      <c r="B55" s="749"/>
      <c r="C55" s="750"/>
      <c r="D55" s="750"/>
      <c r="E55" s="750"/>
      <c r="F55" s="750"/>
      <c r="G55" s="750"/>
      <c r="H55" s="750"/>
      <c r="I55" s="750"/>
      <c r="J55" s="750"/>
      <c r="K55" s="750"/>
      <c r="L55" s="750"/>
      <c r="M55" s="750"/>
      <c r="N55" s="750"/>
      <c r="O55" s="750"/>
      <c r="P55" s="751"/>
      <c r="Q55" s="835"/>
      <c r="R55" s="836"/>
      <c r="S55" s="836"/>
      <c r="T55" s="836"/>
      <c r="U55" s="836"/>
      <c r="V55" s="836"/>
      <c r="W55" s="836"/>
      <c r="X55" s="836"/>
      <c r="Y55" s="836"/>
      <c r="Z55" s="836"/>
      <c r="AA55" s="836"/>
      <c r="AB55" s="836"/>
      <c r="AC55" s="836"/>
      <c r="AD55" s="836"/>
      <c r="AE55" s="837"/>
      <c r="AF55" s="755"/>
      <c r="AG55" s="756"/>
      <c r="AH55" s="756"/>
      <c r="AI55" s="756"/>
      <c r="AJ55" s="757"/>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32"/>
      <c r="BK55" s="232"/>
      <c r="BL55" s="232"/>
      <c r="BM55" s="232"/>
      <c r="BN55" s="232"/>
      <c r="BO55" s="241"/>
      <c r="BP55" s="241"/>
      <c r="BQ55" s="238">
        <v>49</v>
      </c>
      <c r="BR55" s="239"/>
      <c r="BS55" s="782"/>
      <c r="BT55" s="783"/>
      <c r="BU55" s="783"/>
      <c r="BV55" s="783"/>
      <c r="BW55" s="783"/>
      <c r="BX55" s="783"/>
      <c r="BY55" s="783"/>
      <c r="BZ55" s="783"/>
      <c r="CA55" s="783"/>
      <c r="CB55" s="783"/>
      <c r="CC55" s="783"/>
      <c r="CD55" s="783"/>
      <c r="CE55" s="783"/>
      <c r="CF55" s="783"/>
      <c r="CG55" s="784"/>
      <c r="CH55" s="785"/>
      <c r="CI55" s="786"/>
      <c r="CJ55" s="786"/>
      <c r="CK55" s="786"/>
      <c r="CL55" s="787"/>
      <c r="CM55" s="785"/>
      <c r="CN55" s="786"/>
      <c r="CO55" s="786"/>
      <c r="CP55" s="786"/>
      <c r="CQ55" s="787"/>
      <c r="CR55" s="785"/>
      <c r="CS55" s="786"/>
      <c r="CT55" s="786"/>
      <c r="CU55" s="786"/>
      <c r="CV55" s="787"/>
      <c r="CW55" s="785"/>
      <c r="CX55" s="786"/>
      <c r="CY55" s="786"/>
      <c r="CZ55" s="786"/>
      <c r="DA55" s="787"/>
      <c r="DB55" s="785"/>
      <c r="DC55" s="786"/>
      <c r="DD55" s="786"/>
      <c r="DE55" s="786"/>
      <c r="DF55" s="787"/>
      <c r="DG55" s="785"/>
      <c r="DH55" s="786"/>
      <c r="DI55" s="786"/>
      <c r="DJ55" s="786"/>
      <c r="DK55" s="787"/>
      <c r="DL55" s="785"/>
      <c r="DM55" s="786"/>
      <c r="DN55" s="786"/>
      <c r="DO55" s="786"/>
      <c r="DP55" s="787"/>
      <c r="DQ55" s="785"/>
      <c r="DR55" s="786"/>
      <c r="DS55" s="786"/>
      <c r="DT55" s="786"/>
      <c r="DU55" s="787"/>
      <c r="DV55" s="782"/>
      <c r="DW55" s="783"/>
      <c r="DX55" s="783"/>
      <c r="DY55" s="783"/>
      <c r="DZ55" s="788"/>
      <c r="EA55" s="230"/>
    </row>
    <row r="56" spans="1:131" ht="26.25" customHeight="1" x14ac:dyDescent="0.15">
      <c r="A56" s="238">
        <v>29</v>
      </c>
      <c r="B56" s="749"/>
      <c r="C56" s="750"/>
      <c r="D56" s="750"/>
      <c r="E56" s="750"/>
      <c r="F56" s="750"/>
      <c r="G56" s="750"/>
      <c r="H56" s="750"/>
      <c r="I56" s="750"/>
      <c r="J56" s="750"/>
      <c r="K56" s="750"/>
      <c r="L56" s="750"/>
      <c r="M56" s="750"/>
      <c r="N56" s="750"/>
      <c r="O56" s="750"/>
      <c r="P56" s="751"/>
      <c r="Q56" s="835"/>
      <c r="R56" s="836"/>
      <c r="S56" s="836"/>
      <c r="T56" s="836"/>
      <c r="U56" s="836"/>
      <c r="V56" s="836"/>
      <c r="W56" s="836"/>
      <c r="X56" s="836"/>
      <c r="Y56" s="836"/>
      <c r="Z56" s="836"/>
      <c r="AA56" s="836"/>
      <c r="AB56" s="836"/>
      <c r="AC56" s="836"/>
      <c r="AD56" s="836"/>
      <c r="AE56" s="837"/>
      <c r="AF56" s="755"/>
      <c r="AG56" s="756"/>
      <c r="AH56" s="756"/>
      <c r="AI56" s="756"/>
      <c r="AJ56" s="757"/>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32"/>
      <c r="BK56" s="232"/>
      <c r="BL56" s="232"/>
      <c r="BM56" s="232"/>
      <c r="BN56" s="232"/>
      <c r="BO56" s="241"/>
      <c r="BP56" s="241"/>
      <c r="BQ56" s="238">
        <v>50</v>
      </c>
      <c r="BR56" s="239"/>
      <c r="BS56" s="782"/>
      <c r="BT56" s="783"/>
      <c r="BU56" s="783"/>
      <c r="BV56" s="783"/>
      <c r="BW56" s="783"/>
      <c r="BX56" s="783"/>
      <c r="BY56" s="783"/>
      <c r="BZ56" s="783"/>
      <c r="CA56" s="783"/>
      <c r="CB56" s="783"/>
      <c r="CC56" s="783"/>
      <c r="CD56" s="783"/>
      <c r="CE56" s="783"/>
      <c r="CF56" s="783"/>
      <c r="CG56" s="784"/>
      <c r="CH56" s="785"/>
      <c r="CI56" s="786"/>
      <c r="CJ56" s="786"/>
      <c r="CK56" s="786"/>
      <c r="CL56" s="787"/>
      <c r="CM56" s="785"/>
      <c r="CN56" s="786"/>
      <c r="CO56" s="786"/>
      <c r="CP56" s="786"/>
      <c r="CQ56" s="787"/>
      <c r="CR56" s="785"/>
      <c r="CS56" s="786"/>
      <c r="CT56" s="786"/>
      <c r="CU56" s="786"/>
      <c r="CV56" s="787"/>
      <c r="CW56" s="785"/>
      <c r="CX56" s="786"/>
      <c r="CY56" s="786"/>
      <c r="CZ56" s="786"/>
      <c r="DA56" s="787"/>
      <c r="DB56" s="785"/>
      <c r="DC56" s="786"/>
      <c r="DD56" s="786"/>
      <c r="DE56" s="786"/>
      <c r="DF56" s="787"/>
      <c r="DG56" s="785"/>
      <c r="DH56" s="786"/>
      <c r="DI56" s="786"/>
      <c r="DJ56" s="786"/>
      <c r="DK56" s="787"/>
      <c r="DL56" s="785"/>
      <c r="DM56" s="786"/>
      <c r="DN56" s="786"/>
      <c r="DO56" s="786"/>
      <c r="DP56" s="787"/>
      <c r="DQ56" s="785"/>
      <c r="DR56" s="786"/>
      <c r="DS56" s="786"/>
      <c r="DT56" s="786"/>
      <c r="DU56" s="787"/>
      <c r="DV56" s="782"/>
      <c r="DW56" s="783"/>
      <c r="DX56" s="783"/>
      <c r="DY56" s="783"/>
      <c r="DZ56" s="788"/>
      <c r="EA56" s="230"/>
    </row>
    <row r="57" spans="1:131" ht="26.25" customHeight="1" x14ac:dyDescent="0.15">
      <c r="A57" s="238">
        <v>30</v>
      </c>
      <c r="B57" s="749"/>
      <c r="C57" s="750"/>
      <c r="D57" s="750"/>
      <c r="E57" s="750"/>
      <c r="F57" s="750"/>
      <c r="G57" s="750"/>
      <c r="H57" s="750"/>
      <c r="I57" s="750"/>
      <c r="J57" s="750"/>
      <c r="K57" s="750"/>
      <c r="L57" s="750"/>
      <c r="M57" s="750"/>
      <c r="N57" s="750"/>
      <c r="O57" s="750"/>
      <c r="P57" s="751"/>
      <c r="Q57" s="835"/>
      <c r="R57" s="836"/>
      <c r="S57" s="836"/>
      <c r="T57" s="836"/>
      <c r="U57" s="836"/>
      <c r="V57" s="836"/>
      <c r="W57" s="836"/>
      <c r="X57" s="836"/>
      <c r="Y57" s="836"/>
      <c r="Z57" s="836"/>
      <c r="AA57" s="836"/>
      <c r="AB57" s="836"/>
      <c r="AC57" s="836"/>
      <c r="AD57" s="836"/>
      <c r="AE57" s="837"/>
      <c r="AF57" s="755"/>
      <c r="AG57" s="756"/>
      <c r="AH57" s="756"/>
      <c r="AI57" s="756"/>
      <c r="AJ57" s="757"/>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32"/>
      <c r="BK57" s="232"/>
      <c r="BL57" s="232"/>
      <c r="BM57" s="232"/>
      <c r="BN57" s="232"/>
      <c r="BO57" s="241"/>
      <c r="BP57" s="241"/>
      <c r="BQ57" s="238">
        <v>51</v>
      </c>
      <c r="BR57" s="239"/>
      <c r="BS57" s="782"/>
      <c r="BT57" s="783"/>
      <c r="BU57" s="783"/>
      <c r="BV57" s="783"/>
      <c r="BW57" s="783"/>
      <c r="BX57" s="783"/>
      <c r="BY57" s="783"/>
      <c r="BZ57" s="783"/>
      <c r="CA57" s="783"/>
      <c r="CB57" s="783"/>
      <c r="CC57" s="783"/>
      <c r="CD57" s="783"/>
      <c r="CE57" s="783"/>
      <c r="CF57" s="783"/>
      <c r="CG57" s="784"/>
      <c r="CH57" s="785"/>
      <c r="CI57" s="786"/>
      <c r="CJ57" s="786"/>
      <c r="CK57" s="786"/>
      <c r="CL57" s="787"/>
      <c r="CM57" s="785"/>
      <c r="CN57" s="786"/>
      <c r="CO57" s="786"/>
      <c r="CP57" s="786"/>
      <c r="CQ57" s="787"/>
      <c r="CR57" s="785"/>
      <c r="CS57" s="786"/>
      <c r="CT57" s="786"/>
      <c r="CU57" s="786"/>
      <c r="CV57" s="787"/>
      <c r="CW57" s="785"/>
      <c r="CX57" s="786"/>
      <c r="CY57" s="786"/>
      <c r="CZ57" s="786"/>
      <c r="DA57" s="787"/>
      <c r="DB57" s="785"/>
      <c r="DC57" s="786"/>
      <c r="DD57" s="786"/>
      <c r="DE57" s="786"/>
      <c r="DF57" s="787"/>
      <c r="DG57" s="785"/>
      <c r="DH57" s="786"/>
      <c r="DI57" s="786"/>
      <c r="DJ57" s="786"/>
      <c r="DK57" s="787"/>
      <c r="DL57" s="785"/>
      <c r="DM57" s="786"/>
      <c r="DN57" s="786"/>
      <c r="DO57" s="786"/>
      <c r="DP57" s="787"/>
      <c r="DQ57" s="785"/>
      <c r="DR57" s="786"/>
      <c r="DS57" s="786"/>
      <c r="DT57" s="786"/>
      <c r="DU57" s="787"/>
      <c r="DV57" s="782"/>
      <c r="DW57" s="783"/>
      <c r="DX57" s="783"/>
      <c r="DY57" s="783"/>
      <c r="DZ57" s="788"/>
      <c r="EA57" s="230"/>
    </row>
    <row r="58" spans="1:131" ht="26.25" customHeight="1" x14ac:dyDescent="0.15">
      <c r="A58" s="238">
        <v>31</v>
      </c>
      <c r="B58" s="749"/>
      <c r="C58" s="750"/>
      <c r="D58" s="750"/>
      <c r="E58" s="750"/>
      <c r="F58" s="750"/>
      <c r="G58" s="750"/>
      <c r="H58" s="750"/>
      <c r="I58" s="750"/>
      <c r="J58" s="750"/>
      <c r="K58" s="750"/>
      <c r="L58" s="750"/>
      <c r="M58" s="750"/>
      <c r="N58" s="750"/>
      <c r="O58" s="750"/>
      <c r="P58" s="751"/>
      <c r="Q58" s="835"/>
      <c r="R58" s="836"/>
      <c r="S58" s="836"/>
      <c r="T58" s="836"/>
      <c r="U58" s="836"/>
      <c r="V58" s="836"/>
      <c r="W58" s="836"/>
      <c r="X58" s="836"/>
      <c r="Y58" s="836"/>
      <c r="Z58" s="836"/>
      <c r="AA58" s="836"/>
      <c r="AB58" s="836"/>
      <c r="AC58" s="836"/>
      <c r="AD58" s="836"/>
      <c r="AE58" s="837"/>
      <c r="AF58" s="755"/>
      <c r="AG58" s="756"/>
      <c r="AH58" s="756"/>
      <c r="AI58" s="756"/>
      <c r="AJ58" s="757"/>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32"/>
      <c r="BK58" s="232"/>
      <c r="BL58" s="232"/>
      <c r="BM58" s="232"/>
      <c r="BN58" s="232"/>
      <c r="BO58" s="241"/>
      <c r="BP58" s="241"/>
      <c r="BQ58" s="238">
        <v>52</v>
      </c>
      <c r="BR58" s="239"/>
      <c r="BS58" s="782"/>
      <c r="BT58" s="783"/>
      <c r="BU58" s="783"/>
      <c r="BV58" s="783"/>
      <c r="BW58" s="783"/>
      <c r="BX58" s="783"/>
      <c r="BY58" s="783"/>
      <c r="BZ58" s="783"/>
      <c r="CA58" s="783"/>
      <c r="CB58" s="783"/>
      <c r="CC58" s="783"/>
      <c r="CD58" s="783"/>
      <c r="CE58" s="783"/>
      <c r="CF58" s="783"/>
      <c r="CG58" s="784"/>
      <c r="CH58" s="785"/>
      <c r="CI58" s="786"/>
      <c r="CJ58" s="786"/>
      <c r="CK58" s="786"/>
      <c r="CL58" s="787"/>
      <c r="CM58" s="785"/>
      <c r="CN58" s="786"/>
      <c r="CO58" s="786"/>
      <c r="CP58" s="786"/>
      <c r="CQ58" s="787"/>
      <c r="CR58" s="785"/>
      <c r="CS58" s="786"/>
      <c r="CT58" s="786"/>
      <c r="CU58" s="786"/>
      <c r="CV58" s="787"/>
      <c r="CW58" s="785"/>
      <c r="CX58" s="786"/>
      <c r="CY58" s="786"/>
      <c r="CZ58" s="786"/>
      <c r="DA58" s="787"/>
      <c r="DB58" s="785"/>
      <c r="DC58" s="786"/>
      <c r="DD58" s="786"/>
      <c r="DE58" s="786"/>
      <c r="DF58" s="787"/>
      <c r="DG58" s="785"/>
      <c r="DH58" s="786"/>
      <c r="DI58" s="786"/>
      <c r="DJ58" s="786"/>
      <c r="DK58" s="787"/>
      <c r="DL58" s="785"/>
      <c r="DM58" s="786"/>
      <c r="DN58" s="786"/>
      <c r="DO58" s="786"/>
      <c r="DP58" s="787"/>
      <c r="DQ58" s="785"/>
      <c r="DR58" s="786"/>
      <c r="DS58" s="786"/>
      <c r="DT58" s="786"/>
      <c r="DU58" s="787"/>
      <c r="DV58" s="782"/>
      <c r="DW58" s="783"/>
      <c r="DX58" s="783"/>
      <c r="DY58" s="783"/>
      <c r="DZ58" s="788"/>
      <c r="EA58" s="230"/>
    </row>
    <row r="59" spans="1:131" ht="26.25" customHeight="1" x14ac:dyDescent="0.15">
      <c r="A59" s="238">
        <v>32</v>
      </c>
      <c r="B59" s="749"/>
      <c r="C59" s="750"/>
      <c r="D59" s="750"/>
      <c r="E59" s="750"/>
      <c r="F59" s="750"/>
      <c r="G59" s="750"/>
      <c r="H59" s="750"/>
      <c r="I59" s="750"/>
      <c r="J59" s="750"/>
      <c r="K59" s="750"/>
      <c r="L59" s="750"/>
      <c r="M59" s="750"/>
      <c r="N59" s="750"/>
      <c r="O59" s="750"/>
      <c r="P59" s="751"/>
      <c r="Q59" s="835"/>
      <c r="R59" s="836"/>
      <c r="S59" s="836"/>
      <c r="T59" s="836"/>
      <c r="U59" s="836"/>
      <c r="V59" s="836"/>
      <c r="W59" s="836"/>
      <c r="X59" s="836"/>
      <c r="Y59" s="836"/>
      <c r="Z59" s="836"/>
      <c r="AA59" s="836"/>
      <c r="AB59" s="836"/>
      <c r="AC59" s="836"/>
      <c r="AD59" s="836"/>
      <c r="AE59" s="837"/>
      <c r="AF59" s="755"/>
      <c r="AG59" s="756"/>
      <c r="AH59" s="756"/>
      <c r="AI59" s="756"/>
      <c r="AJ59" s="757"/>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32"/>
      <c r="BK59" s="232"/>
      <c r="BL59" s="232"/>
      <c r="BM59" s="232"/>
      <c r="BN59" s="232"/>
      <c r="BO59" s="241"/>
      <c r="BP59" s="241"/>
      <c r="BQ59" s="238">
        <v>53</v>
      </c>
      <c r="BR59" s="239"/>
      <c r="BS59" s="782"/>
      <c r="BT59" s="783"/>
      <c r="BU59" s="783"/>
      <c r="BV59" s="783"/>
      <c r="BW59" s="783"/>
      <c r="BX59" s="783"/>
      <c r="BY59" s="783"/>
      <c r="BZ59" s="783"/>
      <c r="CA59" s="783"/>
      <c r="CB59" s="783"/>
      <c r="CC59" s="783"/>
      <c r="CD59" s="783"/>
      <c r="CE59" s="783"/>
      <c r="CF59" s="783"/>
      <c r="CG59" s="784"/>
      <c r="CH59" s="785"/>
      <c r="CI59" s="786"/>
      <c r="CJ59" s="786"/>
      <c r="CK59" s="786"/>
      <c r="CL59" s="787"/>
      <c r="CM59" s="785"/>
      <c r="CN59" s="786"/>
      <c r="CO59" s="786"/>
      <c r="CP59" s="786"/>
      <c r="CQ59" s="787"/>
      <c r="CR59" s="785"/>
      <c r="CS59" s="786"/>
      <c r="CT59" s="786"/>
      <c r="CU59" s="786"/>
      <c r="CV59" s="787"/>
      <c r="CW59" s="785"/>
      <c r="CX59" s="786"/>
      <c r="CY59" s="786"/>
      <c r="CZ59" s="786"/>
      <c r="DA59" s="787"/>
      <c r="DB59" s="785"/>
      <c r="DC59" s="786"/>
      <c r="DD59" s="786"/>
      <c r="DE59" s="786"/>
      <c r="DF59" s="787"/>
      <c r="DG59" s="785"/>
      <c r="DH59" s="786"/>
      <c r="DI59" s="786"/>
      <c r="DJ59" s="786"/>
      <c r="DK59" s="787"/>
      <c r="DL59" s="785"/>
      <c r="DM59" s="786"/>
      <c r="DN59" s="786"/>
      <c r="DO59" s="786"/>
      <c r="DP59" s="787"/>
      <c r="DQ59" s="785"/>
      <c r="DR59" s="786"/>
      <c r="DS59" s="786"/>
      <c r="DT59" s="786"/>
      <c r="DU59" s="787"/>
      <c r="DV59" s="782"/>
      <c r="DW59" s="783"/>
      <c r="DX59" s="783"/>
      <c r="DY59" s="783"/>
      <c r="DZ59" s="788"/>
      <c r="EA59" s="230"/>
    </row>
    <row r="60" spans="1:131" ht="26.25" customHeight="1" x14ac:dyDescent="0.15">
      <c r="A60" s="238">
        <v>33</v>
      </c>
      <c r="B60" s="749"/>
      <c r="C60" s="750"/>
      <c r="D60" s="750"/>
      <c r="E60" s="750"/>
      <c r="F60" s="750"/>
      <c r="G60" s="750"/>
      <c r="H60" s="750"/>
      <c r="I60" s="750"/>
      <c r="J60" s="750"/>
      <c r="K60" s="750"/>
      <c r="L60" s="750"/>
      <c r="M60" s="750"/>
      <c r="N60" s="750"/>
      <c r="O60" s="750"/>
      <c r="P60" s="751"/>
      <c r="Q60" s="835"/>
      <c r="R60" s="836"/>
      <c r="S60" s="836"/>
      <c r="T60" s="836"/>
      <c r="U60" s="836"/>
      <c r="V60" s="836"/>
      <c r="W60" s="836"/>
      <c r="X60" s="836"/>
      <c r="Y60" s="836"/>
      <c r="Z60" s="836"/>
      <c r="AA60" s="836"/>
      <c r="AB60" s="836"/>
      <c r="AC60" s="836"/>
      <c r="AD60" s="836"/>
      <c r="AE60" s="837"/>
      <c r="AF60" s="755"/>
      <c r="AG60" s="756"/>
      <c r="AH60" s="756"/>
      <c r="AI60" s="756"/>
      <c r="AJ60" s="757"/>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32"/>
      <c r="BK60" s="232"/>
      <c r="BL60" s="232"/>
      <c r="BM60" s="232"/>
      <c r="BN60" s="232"/>
      <c r="BO60" s="241"/>
      <c r="BP60" s="241"/>
      <c r="BQ60" s="238">
        <v>54</v>
      </c>
      <c r="BR60" s="239"/>
      <c r="BS60" s="782"/>
      <c r="BT60" s="783"/>
      <c r="BU60" s="783"/>
      <c r="BV60" s="783"/>
      <c r="BW60" s="783"/>
      <c r="BX60" s="783"/>
      <c r="BY60" s="783"/>
      <c r="BZ60" s="783"/>
      <c r="CA60" s="783"/>
      <c r="CB60" s="783"/>
      <c r="CC60" s="783"/>
      <c r="CD60" s="783"/>
      <c r="CE60" s="783"/>
      <c r="CF60" s="783"/>
      <c r="CG60" s="784"/>
      <c r="CH60" s="785"/>
      <c r="CI60" s="786"/>
      <c r="CJ60" s="786"/>
      <c r="CK60" s="786"/>
      <c r="CL60" s="787"/>
      <c r="CM60" s="785"/>
      <c r="CN60" s="786"/>
      <c r="CO60" s="786"/>
      <c r="CP60" s="786"/>
      <c r="CQ60" s="787"/>
      <c r="CR60" s="785"/>
      <c r="CS60" s="786"/>
      <c r="CT60" s="786"/>
      <c r="CU60" s="786"/>
      <c r="CV60" s="787"/>
      <c r="CW60" s="785"/>
      <c r="CX60" s="786"/>
      <c r="CY60" s="786"/>
      <c r="CZ60" s="786"/>
      <c r="DA60" s="787"/>
      <c r="DB60" s="785"/>
      <c r="DC60" s="786"/>
      <c r="DD60" s="786"/>
      <c r="DE60" s="786"/>
      <c r="DF60" s="787"/>
      <c r="DG60" s="785"/>
      <c r="DH60" s="786"/>
      <c r="DI60" s="786"/>
      <c r="DJ60" s="786"/>
      <c r="DK60" s="787"/>
      <c r="DL60" s="785"/>
      <c r="DM60" s="786"/>
      <c r="DN60" s="786"/>
      <c r="DO60" s="786"/>
      <c r="DP60" s="787"/>
      <c r="DQ60" s="785"/>
      <c r="DR60" s="786"/>
      <c r="DS60" s="786"/>
      <c r="DT60" s="786"/>
      <c r="DU60" s="787"/>
      <c r="DV60" s="782"/>
      <c r="DW60" s="783"/>
      <c r="DX60" s="783"/>
      <c r="DY60" s="783"/>
      <c r="DZ60" s="788"/>
      <c r="EA60" s="230"/>
    </row>
    <row r="61" spans="1:131" ht="26.25" customHeight="1" thickBot="1" x14ac:dyDescent="0.2">
      <c r="A61" s="238">
        <v>34</v>
      </c>
      <c r="B61" s="749"/>
      <c r="C61" s="750"/>
      <c r="D61" s="750"/>
      <c r="E61" s="750"/>
      <c r="F61" s="750"/>
      <c r="G61" s="750"/>
      <c r="H61" s="750"/>
      <c r="I61" s="750"/>
      <c r="J61" s="750"/>
      <c r="K61" s="750"/>
      <c r="L61" s="750"/>
      <c r="M61" s="750"/>
      <c r="N61" s="750"/>
      <c r="O61" s="750"/>
      <c r="P61" s="751"/>
      <c r="Q61" s="835"/>
      <c r="R61" s="836"/>
      <c r="S61" s="836"/>
      <c r="T61" s="836"/>
      <c r="U61" s="836"/>
      <c r="V61" s="836"/>
      <c r="W61" s="836"/>
      <c r="X61" s="836"/>
      <c r="Y61" s="836"/>
      <c r="Z61" s="836"/>
      <c r="AA61" s="836"/>
      <c r="AB61" s="836"/>
      <c r="AC61" s="836"/>
      <c r="AD61" s="836"/>
      <c r="AE61" s="837"/>
      <c r="AF61" s="755"/>
      <c r="AG61" s="756"/>
      <c r="AH61" s="756"/>
      <c r="AI61" s="756"/>
      <c r="AJ61" s="757"/>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32"/>
      <c r="BK61" s="232"/>
      <c r="BL61" s="232"/>
      <c r="BM61" s="232"/>
      <c r="BN61" s="232"/>
      <c r="BO61" s="241"/>
      <c r="BP61" s="241"/>
      <c r="BQ61" s="238">
        <v>55</v>
      </c>
      <c r="BR61" s="239"/>
      <c r="BS61" s="782"/>
      <c r="BT61" s="783"/>
      <c r="BU61" s="783"/>
      <c r="BV61" s="783"/>
      <c r="BW61" s="783"/>
      <c r="BX61" s="783"/>
      <c r="BY61" s="783"/>
      <c r="BZ61" s="783"/>
      <c r="CA61" s="783"/>
      <c r="CB61" s="783"/>
      <c r="CC61" s="783"/>
      <c r="CD61" s="783"/>
      <c r="CE61" s="783"/>
      <c r="CF61" s="783"/>
      <c r="CG61" s="784"/>
      <c r="CH61" s="785"/>
      <c r="CI61" s="786"/>
      <c r="CJ61" s="786"/>
      <c r="CK61" s="786"/>
      <c r="CL61" s="787"/>
      <c r="CM61" s="785"/>
      <c r="CN61" s="786"/>
      <c r="CO61" s="786"/>
      <c r="CP61" s="786"/>
      <c r="CQ61" s="787"/>
      <c r="CR61" s="785"/>
      <c r="CS61" s="786"/>
      <c r="CT61" s="786"/>
      <c r="CU61" s="786"/>
      <c r="CV61" s="787"/>
      <c r="CW61" s="785"/>
      <c r="CX61" s="786"/>
      <c r="CY61" s="786"/>
      <c r="CZ61" s="786"/>
      <c r="DA61" s="787"/>
      <c r="DB61" s="785"/>
      <c r="DC61" s="786"/>
      <c r="DD61" s="786"/>
      <c r="DE61" s="786"/>
      <c r="DF61" s="787"/>
      <c r="DG61" s="785"/>
      <c r="DH61" s="786"/>
      <c r="DI61" s="786"/>
      <c r="DJ61" s="786"/>
      <c r="DK61" s="787"/>
      <c r="DL61" s="785"/>
      <c r="DM61" s="786"/>
      <c r="DN61" s="786"/>
      <c r="DO61" s="786"/>
      <c r="DP61" s="787"/>
      <c r="DQ61" s="785"/>
      <c r="DR61" s="786"/>
      <c r="DS61" s="786"/>
      <c r="DT61" s="786"/>
      <c r="DU61" s="787"/>
      <c r="DV61" s="782"/>
      <c r="DW61" s="783"/>
      <c r="DX61" s="783"/>
      <c r="DY61" s="783"/>
      <c r="DZ61" s="788"/>
      <c r="EA61" s="230"/>
    </row>
    <row r="62" spans="1:131" ht="26.25" customHeight="1" x14ac:dyDescent="0.15">
      <c r="A62" s="238">
        <v>35</v>
      </c>
      <c r="B62" s="749"/>
      <c r="C62" s="750"/>
      <c r="D62" s="750"/>
      <c r="E62" s="750"/>
      <c r="F62" s="750"/>
      <c r="G62" s="750"/>
      <c r="H62" s="750"/>
      <c r="I62" s="750"/>
      <c r="J62" s="750"/>
      <c r="K62" s="750"/>
      <c r="L62" s="750"/>
      <c r="M62" s="750"/>
      <c r="N62" s="750"/>
      <c r="O62" s="750"/>
      <c r="P62" s="751"/>
      <c r="Q62" s="835"/>
      <c r="R62" s="836"/>
      <c r="S62" s="836"/>
      <c r="T62" s="836"/>
      <c r="U62" s="836"/>
      <c r="V62" s="836"/>
      <c r="W62" s="836"/>
      <c r="X62" s="836"/>
      <c r="Y62" s="836"/>
      <c r="Z62" s="836"/>
      <c r="AA62" s="836"/>
      <c r="AB62" s="836"/>
      <c r="AC62" s="836"/>
      <c r="AD62" s="836"/>
      <c r="AE62" s="837"/>
      <c r="AF62" s="755"/>
      <c r="AG62" s="756"/>
      <c r="AH62" s="756"/>
      <c r="AI62" s="756"/>
      <c r="AJ62" s="757"/>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416</v>
      </c>
      <c r="BK62" s="806"/>
      <c r="BL62" s="806"/>
      <c r="BM62" s="806"/>
      <c r="BN62" s="807"/>
      <c r="BO62" s="241"/>
      <c r="BP62" s="241"/>
      <c r="BQ62" s="238">
        <v>56</v>
      </c>
      <c r="BR62" s="239"/>
      <c r="BS62" s="782"/>
      <c r="BT62" s="783"/>
      <c r="BU62" s="783"/>
      <c r="BV62" s="783"/>
      <c r="BW62" s="783"/>
      <c r="BX62" s="783"/>
      <c r="BY62" s="783"/>
      <c r="BZ62" s="783"/>
      <c r="CA62" s="783"/>
      <c r="CB62" s="783"/>
      <c r="CC62" s="783"/>
      <c r="CD62" s="783"/>
      <c r="CE62" s="783"/>
      <c r="CF62" s="783"/>
      <c r="CG62" s="784"/>
      <c r="CH62" s="785"/>
      <c r="CI62" s="786"/>
      <c r="CJ62" s="786"/>
      <c r="CK62" s="786"/>
      <c r="CL62" s="787"/>
      <c r="CM62" s="785"/>
      <c r="CN62" s="786"/>
      <c r="CO62" s="786"/>
      <c r="CP62" s="786"/>
      <c r="CQ62" s="787"/>
      <c r="CR62" s="785"/>
      <c r="CS62" s="786"/>
      <c r="CT62" s="786"/>
      <c r="CU62" s="786"/>
      <c r="CV62" s="787"/>
      <c r="CW62" s="785"/>
      <c r="CX62" s="786"/>
      <c r="CY62" s="786"/>
      <c r="CZ62" s="786"/>
      <c r="DA62" s="787"/>
      <c r="DB62" s="785"/>
      <c r="DC62" s="786"/>
      <c r="DD62" s="786"/>
      <c r="DE62" s="786"/>
      <c r="DF62" s="787"/>
      <c r="DG62" s="785"/>
      <c r="DH62" s="786"/>
      <c r="DI62" s="786"/>
      <c r="DJ62" s="786"/>
      <c r="DK62" s="787"/>
      <c r="DL62" s="785"/>
      <c r="DM62" s="786"/>
      <c r="DN62" s="786"/>
      <c r="DO62" s="786"/>
      <c r="DP62" s="787"/>
      <c r="DQ62" s="785"/>
      <c r="DR62" s="786"/>
      <c r="DS62" s="786"/>
      <c r="DT62" s="786"/>
      <c r="DU62" s="787"/>
      <c r="DV62" s="782"/>
      <c r="DW62" s="783"/>
      <c r="DX62" s="783"/>
      <c r="DY62" s="783"/>
      <c r="DZ62" s="788"/>
      <c r="EA62" s="230"/>
    </row>
    <row r="63" spans="1:131" ht="26.25" customHeight="1" thickBot="1" x14ac:dyDescent="0.2">
      <c r="A63" s="240" t="s">
        <v>399</v>
      </c>
      <c r="B63" s="789" t="s">
        <v>417</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119</v>
      </c>
      <c r="AG63" s="844"/>
      <c r="AH63" s="844"/>
      <c r="AI63" s="844"/>
      <c r="AJ63" s="845"/>
      <c r="AK63" s="846"/>
      <c r="AL63" s="841"/>
      <c r="AM63" s="841"/>
      <c r="AN63" s="841"/>
      <c r="AO63" s="841"/>
      <c r="AP63" s="844"/>
      <c r="AQ63" s="844"/>
      <c r="AR63" s="844"/>
      <c r="AS63" s="844"/>
      <c r="AT63" s="844"/>
      <c r="AU63" s="844">
        <v>95</v>
      </c>
      <c r="AV63" s="844"/>
      <c r="AW63" s="844"/>
      <c r="AX63" s="844"/>
      <c r="AY63" s="844"/>
      <c r="AZ63" s="848"/>
      <c r="BA63" s="848"/>
      <c r="BB63" s="848"/>
      <c r="BC63" s="848"/>
      <c r="BD63" s="848"/>
      <c r="BE63" s="849"/>
      <c r="BF63" s="849"/>
      <c r="BG63" s="849"/>
      <c r="BH63" s="849"/>
      <c r="BI63" s="850"/>
      <c r="BJ63" s="851" t="s">
        <v>418</v>
      </c>
      <c r="BK63" s="852"/>
      <c r="BL63" s="852"/>
      <c r="BM63" s="852"/>
      <c r="BN63" s="853"/>
      <c r="BO63" s="241"/>
      <c r="BP63" s="241"/>
      <c r="BQ63" s="238">
        <v>57</v>
      </c>
      <c r="BR63" s="239"/>
      <c r="BS63" s="782"/>
      <c r="BT63" s="783"/>
      <c r="BU63" s="783"/>
      <c r="BV63" s="783"/>
      <c r="BW63" s="783"/>
      <c r="BX63" s="783"/>
      <c r="BY63" s="783"/>
      <c r="BZ63" s="783"/>
      <c r="CA63" s="783"/>
      <c r="CB63" s="783"/>
      <c r="CC63" s="783"/>
      <c r="CD63" s="783"/>
      <c r="CE63" s="783"/>
      <c r="CF63" s="783"/>
      <c r="CG63" s="784"/>
      <c r="CH63" s="785"/>
      <c r="CI63" s="786"/>
      <c r="CJ63" s="786"/>
      <c r="CK63" s="786"/>
      <c r="CL63" s="787"/>
      <c r="CM63" s="785"/>
      <c r="CN63" s="786"/>
      <c r="CO63" s="786"/>
      <c r="CP63" s="786"/>
      <c r="CQ63" s="787"/>
      <c r="CR63" s="785"/>
      <c r="CS63" s="786"/>
      <c r="CT63" s="786"/>
      <c r="CU63" s="786"/>
      <c r="CV63" s="787"/>
      <c r="CW63" s="785"/>
      <c r="CX63" s="786"/>
      <c r="CY63" s="786"/>
      <c r="CZ63" s="786"/>
      <c r="DA63" s="787"/>
      <c r="DB63" s="785"/>
      <c r="DC63" s="786"/>
      <c r="DD63" s="786"/>
      <c r="DE63" s="786"/>
      <c r="DF63" s="787"/>
      <c r="DG63" s="785"/>
      <c r="DH63" s="786"/>
      <c r="DI63" s="786"/>
      <c r="DJ63" s="786"/>
      <c r="DK63" s="787"/>
      <c r="DL63" s="785"/>
      <c r="DM63" s="786"/>
      <c r="DN63" s="786"/>
      <c r="DO63" s="786"/>
      <c r="DP63" s="787"/>
      <c r="DQ63" s="785"/>
      <c r="DR63" s="786"/>
      <c r="DS63" s="786"/>
      <c r="DT63" s="786"/>
      <c r="DU63" s="787"/>
      <c r="DV63" s="782"/>
      <c r="DW63" s="783"/>
      <c r="DX63" s="783"/>
      <c r="DY63" s="783"/>
      <c r="DZ63" s="788"/>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782"/>
      <c r="BT64" s="783"/>
      <c r="BU64" s="783"/>
      <c r="BV64" s="783"/>
      <c r="BW64" s="783"/>
      <c r="BX64" s="783"/>
      <c r="BY64" s="783"/>
      <c r="BZ64" s="783"/>
      <c r="CA64" s="783"/>
      <c r="CB64" s="783"/>
      <c r="CC64" s="783"/>
      <c r="CD64" s="783"/>
      <c r="CE64" s="783"/>
      <c r="CF64" s="783"/>
      <c r="CG64" s="784"/>
      <c r="CH64" s="785"/>
      <c r="CI64" s="786"/>
      <c r="CJ64" s="786"/>
      <c r="CK64" s="786"/>
      <c r="CL64" s="787"/>
      <c r="CM64" s="785"/>
      <c r="CN64" s="786"/>
      <c r="CO64" s="786"/>
      <c r="CP64" s="786"/>
      <c r="CQ64" s="787"/>
      <c r="CR64" s="785"/>
      <c r="CS64" s="786"/>
      <c r="CT64" s="786"/>
      <c r="CU64" s="786"/>
      <c r="CV64" s="787"/>
      <c r="CW64" s="785"/>
      <c r="CX64" s="786"/>
      <c r="CY64" s="786"/>
      <c r="CZ64" s="786"/>
      <c r="DA64" s="787"/>
      <c r="DB64" s="785"/>
      <c r="DC64" s="786"/>
      <c r="DD64" s="786"/>
      <c r="DE64" s="786"/>
      <c r="DF64" s="787"/>
      <c r="DG64" s="785"/>
      <c r="DH64" s="786"/>
      <c r="DI64" s="786"/>
      <c r="DJ64" s="786"/>
      <c r="DK64" s="787"/>
      <c r="DL64" s="785"/>
      <c r="DM64" s="786"/>
      <c r="DN64" s="786"/>
      <c r="DO64" s="786"/>
      <c r="DP64" s="787"/>
      <c r="DQ64" s="785"/>
      <c r="DR64" s="786"/>
      <c r="DS64" s="786"/>
      <c r="DT64" s="786"/>
      <c r="DU64" s="787"/>
      <c r="DV64" s="782"/>
      <c r="DW64" s="783"/>
      <c r="DX64" s="783"/>
      <c r="DY64" s="783"/>
      <c r="DZ64" s="788"/>
      <c r="EA64" s="230"/>
    </row>
    <row r="65" spans="1:131" ht="26.25" customHeight="1" thickBot="1" x14ac:dyDescent="0.2">
      <c r="A65" s="232" t="s">
        <v>419</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782"/>
      <c r="BT65" s="783"/>
      <c r="BU65" s="783"/>
      <c r="BV65" s="783"/>
      <c r="BW65" s="783"/>
      <c r="BX65" s="783"/>
      <c r="BY65" s="783"/>
      <c r="BZ65" s="783"/>
      <c r="CA65" s="783"/>
      <c r="CB65" s="783"/>
      <c r="CC65" s="783"/>
      <c r="CD65" s="783"/>
      <c r="CE65" s="783"/>
      <c r="CF65" s="783"/>
      <c r="CG65" s="784"/>
      <c r="CH65" s="785"/>
      <c r="CI65" s="786"/>
      <c r="CJ65" s="786"/>
      <c r="CK65" s="786"/>
      <c r="CL65" s="787"/>
      <c r="CM65" s="785"/>
      <c r="CN65" s="786"/>
      <c r="CO65" s="786"/>
      <c r="CP65" s="786"/>
      <c r="CQ65" s="787"/>
      <c r="CR65" s="785"/>
      <c r="CS65" s="786"/>
      <c r="CT65" s="786"/>
      <c r="CU65" s="786"/>
      <c r="CV65" s="787"/>
      <c r="CW65" s="785"/>
      <c r="CX65" s="786"/>
      <c r="CY65" s="786"/>
      <c r="CZ65" s="786"/>
      <c r="DA65" s="787"/>
      <c r="DB65" s="785"/>
      <c r="DC65" s="786"/>
      <c r="DD65" s="786"/>
      <c r="DE65" s="786"/>
      <c r="DF65" s="787"/>
      <c r="DG65" s="785"/>
      <c r="DH65" s="786"/>
      <c r="DI65" s="786"/>
      <c r="DJ65" s="786"/>
      <c r="DK65" s="787"/>
      <c r="DL65" s="785"/>
      <c r="DM65" s="786"/>
      <c r="DN65" s="786"/>
      <c r="DO65" s="786"/>
      <c r="DP65" s="787"/>
      <c r="DQ65" s="785"/>
      <c r="DR65" s="786"/>
      <c r="DS65" s="786"/>
      <c r="DT65" s="786"/>
      <c r="DU65" s="787"/>
      <c r="DV65" s="782"/>
      <c r="DW65" s="783"/>
      <c r="DX65" s="783"/>
      <c r="DY65" s="783"/>
      <c r="DZ65" s="788"/>
      <c r="EA65" s="230"/>
    </row>
    <row r="66" spans="1:131" ht="26.25" customHeight="1" x14ac:dyDescent="0.15">
      <c r="A66" s="729" t="s">
        <v>420</v>
      </c>
      <c r="B66" s="730"/>
      <c r="C66" s="730"/>
      <c r="D66" s="730"/>
      <c r="E66" s="730"/>
      <c r="F66" s="730"/>
      <c r="G66" s="730"/>
      <c r="H66" s="730"/>
      <c r="I66" s="730"/>
      <c r="J66" s="730"/>
      <c r="K66" s="730"/>
      <c r="L66" s="730"/>
      <c r="M66" s="730"/>
      <c r="N66" s="730"/>
      <c r="O66" s="730"/>
      <c r="P66" s="731"/>
      <c r="Q66" s="725" t="s">
        <v>421</v>
      </c>
      <c r="R66" s="721"/>
      <c r="S66" s="721"/>
      <c r="T66" s="721"/>
      <c r="U66" s="722"/>
      <c r="V66" s="725" t="s">
        <v>422</v>
      </c>
      <c r="W66" s="721"/>
      <c r="X66" s="721"/>
      <c r="Y66" s="721"/>
      <c r="Z66" s="722"/>
      <c r="AA66" s="725" t="s">
        <v>423</v>
      </c>
      <c r="AB66" s="721"/>
      <c r="AC66" s="721"/>
      <c r="AD66" s="721"/>
      <c r="AE66" s="722"/>
      <c r="AF66" s="854" t="s">
        <v>424</v>
      </c>
      <c r="AG66" s="815"/>
      <c r="AH66" s="815"/>
      <c r="AI66" s="815"/>
      <c r="AJ66" s="855"/>
      <c r="AK66" s="725" t="s">
        <v>425</v>
      </c>
      <c r="AL66" s="730"/>
      <c r="AM66" s="730"/>
      <c r="AN66" s="730"/>
      <c r="AO66" s="731"/>
      <c r="AP66" s="725" t="s">
        <v>426</v>
      </c>
      <c r="AQ66" s="721"/>
      <c r="AR66" s="721"/>
      <c r="AS66" s="721"/>
      <c r="AT66" s="722"/>
      <c r="AU66" s="725" t="s">
        <v>427</v>
      </c>
      <c r="AV66" s="721"/>
      <c r="AW66" s="721"/>
      <c r="AX66" s="721"/>
      <c r="AY66" s="722"/>
      <c r="AZ66" s="725" t="s">
        <v>387</v>
      </c>
      <c r="BA66" s="721"/>
      <c r="BB66" s="721"/>
      <c r="BC66" s="721"/>
      <c r="BD66" s="727"/>
      <c r="BE66" s="241"/>
      <c r="BF66" s="241"/>
      <c r="BG66" s="241"/>
      <c r="BH66" s="241"/>
      <c r="BI66" s="241"/>
      <c r="BJ66" s="241"/>
      <c r="BK66" s="241"/>
      <c r="BL66" s="241"/>
      <c r="BM66" s="241"/>
      <c r="BN66" s="241"/>
      <c r="BO66" s="241"/>
      <c r="BP66" s="241"/>
      <c r="BQ66" s="238">
        <v>60</v>
      </c>
      <c r="BR66" s="243"/>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30"/>
    </row>
    <row r="67" spans="1:131" ht="26.25" customHeight="1" thickBot="1" x14ac:dyDescent="0.2">
      <c r="A67" s="732"/>
      <c r="B67" s="733"/>
      <c r="C67" s="733"/>
      <c r="D67" s="733"/>
      <c r="E67" s="733"/>
      <c r="F67" s="733"/>
      <c r="G67" s="733"/>
      <c r="H67" s="733"/>
      <c r="I67" s="733"/>
      <c r="J67" s="733"/>
      <c r="K67" s="733"/>
      <c r="L67" s="733"/>
      <c r="M67" s="733"/>
      <c r="N67" s="733"/>
      <c r="O67" s="733"/>
      <c r="P67" s="734"/>
      <c r="Q67" s="726"/>
      <c r="R67" s="723"/>
      <c r="S67" s="723"/>
      <c r="T67" s="723"/>
      <c r="U67" s="724"/>
      <c r="V67" s="726"/>
      <c r="W67" s="723"/>
      <c r="X67" s="723"/>
      <c r="Y67" s="723"/>
      <c r="Z67" s="724"/>
      <c r="AA67" s="726"/>
      <c r="AB67" s="723"/>
      <c r="AC67" s="723"/>
      <c r="AD67" s="723"/>
      <c r="AE67" s="724"/>
      <c r="AF67" s="856"/>
      <c r="AG67" s="818"/>
      <c r="AH67" s="818"/>
      <c r="AI67" s="818"/>
      <c r="AJ67" s="857"/>
      <c r="AK67" s="858"/>
      <c r="AL67" s="733"/>
      <c r="AM67" s="733"/>
      <c r="AN67" s="733"/>
      <c r="AO67" s="734"/>
      <c r="AP67" s="726"/>
      <c r="AQ67" s="723"/>
      <c r="AR67" s="723"/>
      <c r="AS67" s="723"/>
      <c r="AT67" s="724"/>
      <c r="AU67" s="726"/>
      <c r="AV67" s="723"/>
      <c r="AW67" s="723"/>
      <c r="AX67" s="723"/>
      <c r="AY67" s="724"/>
      <c r="AZ67" s="726"/>
      <c r="BA67" s="723"/>
      <c r="BB67" s="723"/>
      <c r="BC67" s="723"/>
      <c r="BD67" s="728"/>
      <c r="BE67" s="241"/>
      <c r="BF67" s="241"/>
      <c r="BG67" s="241"/>
      <c r="BH67" s="241"/>
      <c r="BI67" s="241"/>
      <c r="BJ67" s="241"/>
      <c r="BK67" s="241"/>
      <c r="BL67" s="241"/>
      <c r="BM67" s="241"/>
      <c r="BN67" s="241"/>
      <c r="BO67" s="241"/>
      <c r="BP67" s="241"/>
      <c r="BQ67" s="238">
        <v>61</v>
      </c>
      <c r="BR67" s="243"/>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30"/>
    </row>
    <row r="68" spans="1:131" ht="26.25" customHeight="1" thickTop="1" x14ac:dyDescent="0.15">
      <c r="A68" s="236">
        <v>1</v>
      </c>
      <c r="B68" s="869" t="s">
        <v>589</v>
      </c>
      <c r="C68" s="870"/>
      <c r="D68" s="870"/>
      <c r="E68" s="870"/>
      <c r="F68" s="870"/>
      <c r="G68" s="870"/>
      <c r="H68" s="870"/>
      <c r="I68" s="870"/>
      <c r="J68" s="870"/>
      <c r="K68" s="870"/>
      <c r="L68" s="870"/>
      <c r="M68" s="870"/>
      <c r="N68" s="870"/>
      <c r="O68" s="870"/>
      <c r="P68" s="871"/>
      <c r="Q68" s="872">
        <v>3099</v>
      </c>
      <c r="R68" s="866"/>
      <c r="S68" s="866"/>
      <c r="T68" s="866"/>
      <c r="U68" s="866"/>
      <c r="V68" s="866">
        <v>3043</v>
      </c>
      <c r="W68" s="866"/>
      <c r="X68" s="866"/>
      <c r="Y68" s="866"/>
      <c r="Z68" s="866"/>
      <c r="AA68" s="866">
        <v>54</v>
      </c>
      <c r="AB68" s="866"/>
      <c r="AC68" s="866"/>
      <c r="AD68" s="866"/>
      <c r="AE68" s="866"/>
      <c r="AF68" s="866">
        <v>54</v>
      </c>
      <c r="AG68" s="866"/>
      <c r="AH68" s="866"/>
      <c r="AI68" s="866"/>
      <c r="AJ68" s="866"/>
      <c r="AK68" s="866">
        <v>0</v>
      </c>
      <c r="AL68" s="866"/>
      <c r="AM68" s="866"/>
      <c r="AN68" s="866"/>
      <c r="AO68" s="866"/>
      <c r="AP68" s="866">
        <v>302</v>
      </c>
      <c r="AQ68" s="866"/>
      <c r="AR68" s="866"/>
      <c r="AS68" s="866"/>
      <c r="AT68" s="866"/>
      <c r="AU68" s="866">
        <v>81</v>
      </c>
      <c r="AV68" s="866"/>
      <c r="AW68" s="866"/>
      <c r="AX68" s="866"/>
      <c r="AY68" s="866"/>
      <c r="AZ68" s="867"/>
      <c r="BA68" s="867"/>
      <c r="BB68" s="867"/>
      <c r="BC68" s="867"/>
      <c r="BD68" s="868"/>
      <c r="BE68" s="241"/>
      <c r="BF68" s="241"/>
      <c r="BG68" s="241"/>
      <c r="BH68" s="241"/>
      <c r="BI68" s="241"/>
      <c r="BJ68" s="241"/>
      <c r="BK68" s="241"/>
      <c r="BL68" s="241"/>
      <c r="BM68" s="241"/>
      <c r="BN68" s="241"/>
      <c r="BO68" s="241"/>
      <c r="BP68" s="241"/>
      <c r="BQ68" s="238">
        <v>62</v>
      </c>
      <c r="BR68" s="243"/>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30"/>
    </row>
    <row r="69" spans="1:131" ht="26.25" customHeight="1" x14ac:dyDescent="0.15">
      <c r="A69" s="238">
        <v>2</v>
      </c>
      <c r="B69" s="873" t="s">
        <v>590</v>
      </c>
      <c r="C69" s="874"/>
      <c r="D69" s="874"/>
      <c r="E69" s="874"/>
      <c r="F69" s="874"/>
      <c r="G69" s="874"/>
      <c r="H69" s="874"/>
      <c r="I69" s="874"/>
      <c r="J69" s="874"/>
      <c r="K69" s="874"/>
      <c r="L69" s="874"/>
      <c r="M69" s="874"/>
      <c r="N69" s="874"/>
      <c r="O69" s="874"/>
      <c r="P69" s="875"/>
      <c r="Q69" s="876">
        <v>57</v>
      </c>
      <c r="R69" s="830"/>
      <c r="S69" s="830"/>
      <c r="T69" s="830"/>
      <c r="U69" s="830"/>
      <c r="V69" s="830">
        <v>57</v>
      </c>
      <c r="W69" s="830"/>
      <c r="X69" s="830"/>
      <c r="Y69" s="830"/>
      <c r="Z69" s="830"/>
      <c r="AA69" s="830">
        <v>0</v>
      </c>
      <c r="AB69" s="830"/>
      <c r="AC69" s="830"/>
      <c r="AD69" s="830"/>
      <c r="AE69" s="830"/>
      <c r="AF69" s="830">
        <v>0</v>
      </c>
      <c r="AG69" s="830"/>
      <c r="AH69" s="830"/>
      <c r="AI69" s="830"/>
      <c r="AJ69" s="830"/>
      <c r="AK69" s="830">
        <v>0</v>
      </c>
      <c r="AL69" s="830"/>
      <c r="AM69" s="830"/>
      <c r="AN69" s="830"/>
      <c r="AO69" s="830"/>
      <c r="AP69" s="830">
        <v>0</v>
      </c>
      <c r="AQ69" s="830"/>
      <c r="AR69" s="830"/>
      <c r="AS69" s="830"/>
      <c r="AT69" s="830"/>
      <c r="AU69" s="830">
        <v>0</v>
      </c>
      <c r="AV69" s="830"/>
      <c r="AW69" s="830"/>
      <c r="AX69" s="830"/>
      <c r="AY69" s="830"/>
      <c r="AZ69" s="832"/>
      <c r="BA69" s="832"/>
      <c r="BB69" s="832"/>
      <c r="BC69" s="832"/>
      <c r="BD69" s="833"/>
      <c r="BE69" s="241"/>
      <c r="BF69" s="241"/>
      <c r="BG69" s="241"/>
      <c r="BH69" s="241"/>
      <c r="BI69" s="241"/>
      <c r="BJ69" s="241"/>
      <c r="BK69" s="241"/>
      <c r="BL69" s="241"/>
      <c r="BM69" s="241"/>
      <c r="BN69" s="241"/>
      <c r="BO69" s="241"/>
      <c r="BP69" s="241"/>
      <c r="BQ69" s="238">
        <v>63</v>
      </c>
      <c r="BR69" s="243"/>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30"/>
    </row>
    <row r="70" spans="1:131" ht="26.25" customHeight="1" x14ac:dyDescent="0.15">
      <c r="A70" s="238">
        <v>3</v>
      </c>
      <c r="B70" s="873" t="s">
        <v>591</v>
      </c>
      <c r="C70" s="874"/>
      <c r="D70" s="874"/>
      <c r="E70" s="874"/>
      <c r="F70" s="874"/>
      <c r="G70" s="874"/>
      <c r="H70" s="874"/>
      <c r="I70" s="874"/>
      <c r="J70" s="874"/>
      <c r="K70" s="874"/>
      <c r="L70" s="874"/>
      <c r="M70" s="874"/>
      <c r="N70" s="874"/>
      <c r="O70" s="874"/>
      <c r="P70" s="875"/>
      <c r="Q70" s="876">
        <v>909</v>
      </c>
      <c r="R70" s="830"/>
      <c r="S70" s="830"/>
      <c r="T70" s="830"/>
      <c r="U70" s="830"/>
      <c r="V70" s="830">
        <v>848</v>
      </c>
      <c r="W70" s="830"/>
      <c r="X70" s="830"/>
      <c r="Y70" s="830"/>
      <c r="Z70" s="830"/>
      <c r="AA70" s="830">
        <v>61</v>
      </c>
      <c r="AB70" s="830"/>
      <c r="AC70" s="830"/>
      <c r="AD70" s="830"/>
      <c r="AE70" s="830"/>
      <c r="AF70" s="830">
        <v>53</v>
      </c>
      <c r="AG70" s="830"/>
      <c r="AH70" s="830"/>
      <c r="AI70" s="830"/>
      <c r="AJ70" s="830"/>
      <c r="AK70" s="830">
        <v>0</v>
      </c>
      <c r="AL70" s="830"/>
      <c r="AM70" s="830"/>
      <c r="AN70" s="830"/>
      <c r="AO70" s="830"/>
      <c r="AP70" s="830">
        <v>0</v>
      </c>
      <c r="AQ70" s="830"/>
      <c r="AR70" s="830"/>
      <c r="AS70" s="830"/>
      <c r="AT70" s="830"/>
      <c r="AU70" s="830">
        <v>2</v>
      </c>
      <c r="AV70" s="830"/>
      <c r="AW70" s="830"/>
      <c r="AX70" s="830"/>
      <c r="AY70" s="830"/>
      <c r="AZ70" s="832"/>
      <c r="BA70" s="832"/>
      <c r="BB70" s="832"/>
      <c r="BC70" s="832"/>
      <c r="BD70" s="833"/>
      <c r="BE70" s="241"/>
      <c r="BF70" s="241"/>
      <c r="BG70" s="241"/>
      <c r="BH70" s="241"/>
      <c r="BI70" s="241"/>
      <c r="BJ70" s="241"/>
      <c r="BK70" s="241"/>
      <c r="BL70" s="241"/>
      <c r="BM70" s="241"/>
      <c r="BN70" s="241"/>
      <c r="BO70" s="241"/>
      <c r="BP70" s="241"/>
      <c r="BQ70" s="238">
        <v>64</v>
      </c>
      <c r="BR70" s="243"/>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30"/>
    </row>
    <row r="71" spans="1:131" ht="26.25" customHeight="1" x14ac:dyDescent="0.15">
      <c r="A71" s="238">
        <v>4</v>
      </c>
      <c r="B71" s="873" t="s">
        <v>592</v>
      </c>
      <c r="C71" s="874"/>
      <c r="D71" s="874"/>
      <c r="E71" s="874"/>
      <c r="F71" s="874"/>
      <c r="G71" s="874"/>
      <c r="H71" s="874"/>
      <c r="I71" s="874"/>
      <c r="J71" s="874"/>
      <c r="K71" s="874"/>
      <c r="L71" s="874"/>
      <c r="M71" s="874"/>
      <c r="N71" s="874"/>
      <c r="O71" s="874"/>
      <c r="P71" s="875"/>
      <c r="Q71" s="876">
        <v>253547</v>
      </c>
      <c r="R71" s="830"/>
      <c r="S71" s="830"/>
      <c r="T71" s="830"/>
      <c r="U71" s="830"/>
      <c r="V71" s="830">
        <v>238716</v>
      </c>
      <c r="W71" s="830"/>
      <c r="X71" s="830"/>
      <c r="Y71" s="830"/>
      <c r="Z71" s="830"/>
      <c r="AA71" s="830">
        <v>14831</v>
      </c>
      <c r="AB71" s="830"/>
      <c r="AC71" s="830"/>
      <c r="AD71" s="830"/>
      <c r="AE71" s="830"/>
      <c r="AF71" s="830">
        <v>14831</v>
      </c>
      <c r="AG71" s="830"/>
      <c r="AH71" s="830"/>
      <c r="AI71" s="830"/>
      <c r="AJ71" s="830"/>
      <c r="AK71" s="830">
        <v>635</v>
      </c>
      <c r="AL71" s="830"/>
      <c r="AM71" s="830"/>
      <c r="AN71" s="830"/>
      <c r="AO71" s="830"/>
      <c r="AP71" s="830">
        <v>0</v>
      </c>
      <c r="AQ71" s="830"/>
      <c r="AR71" s="830"/>
      <c r="AS71" s="830"/>
      <c r="AT71" s="830"/>
      <c r="AU71" s="830">
        <v>0</v>
      </c>
      <c r="AV71" s="830"/>
      <c r="AW71" s="830"/>
      <c r="AX71" s="830"/>
      <c r="AY71" s="830"/>
      <c r="AZ71" s="832"/>
      <c r="BA71" s="832"/>
      <c r="BB71" s="832"/>
      <c r="BC71" s="832"/>
      <c r="BD71" s="833"/>
      <c r="BE71" s="241"/>
      <c r="BF71" s="241"/>
      <c r="BG71" s="241"/>
      <c r="BH71" s="241"/>
      <c r="BI71" s="241"/>
      <c r="BJ71" s="241"/>
      <c r="BK71" s="241"/>
      <c r="BL71" s="241"/>
      <c r="BM71" s="241"/>
      <c r="BN71" s="241"/>
      <c r="BO71" s="241"/>
      <c r="BP71" s="241"/>
      <c r="BQ71" s="238">
        <v>65</v>
      </c>
      <c r="BR71" s="243"/>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30"/>
    </row>
    <row r="72" spans="1:131" ht="26.25" customHeight="1" x14ac:dyDescent="0.15">
      <c r="A72" s="238">
        <v>5</v>
      </c>
      <c r="B72" s="873" t="s">
        <v>593</v>
      </c>
      <c r="C72" s="874"/>
      <c r="D72" s="874"/>
      <c r="E72" s="874"/>
      <c r="F72" s="874"/>
      <c r="G72" s="874"/>
      <c r="H72" s="874"/>
      <c r="I72" s="874"/>
      <c r="J72" s="874"/>
      <c r="K72" s="874"/>
      <c r="L72" s="874"/>
      <c r="M72" s="874"/>
      <c r="N72" s="874"/>
      <c r="O72" s="874"/>
      <c r="P72" s="875"/>
      <c r="Q72" s="876">
        <v>6836</v>
      </c>
      <c r="R72" s="830"/>
      <c r="S72" s="830"/>
      <c r="T72" s="830"/>
      <c r="U72" s="830"/>
      <c r="V72" s="830">
        <v>5439</v>
      </c>
      <c r="W72" s="830"/>
      <c r="X72" s="830"/>
      <c r="Y72" s="830"/>
      <c r="Z72" s="830"/>
      <c r="AA72" s="830">
        <v>1397</v>
      </c>
      <c r="AB72" s="830"/>
      <c r="AC72" s="830"/>
      <c r="AD72" s="830"/>
      <c r="AE72" s="830"/>
      <c r="AF72" s="830">
        <v>0</v>
      </c>
      <c r="AG72" s="830"/>
      <c r="AH72" s="830"/>
      <c r="AI72" s="830"/>
      <c r="AJ72" s="830"/>
      <c r="AK72" s="830">
        <v>14</v>
      </c>
      <c r="AL72" s="830"/>
      <c r="AM72" s="830"/>
      <c r="AN72" s="830"/>
      <c r="AO72" s="830"/>
      <c r="AP72" s="830">
        <v>0</v>
      </c>
      <c r="AQ72" s="830"/>
      <c r="AR72" s="830"/>
      <c r="AS72" s="830"/>
      <c r="AT72" s="830"/>
      <c r="AU72" s="830">
        <v>0</v>
      </c>
      <c r="AV72" s="830"/>
      <c r="AW72" s="830"/>
      <c r="AX72" s="830"/>
      <c r="AY72" s="830"/>
      <c r="AZ72" s="832"/>
      <c r="BA72" s="832"/>
      <c r="BB72" s="832"/>
      <c r="BC72" s="832"/>
      <c r="BD72" s="833"/>
      <c r="BE72" s="241"/>
      <c r="BF72" s="241"/>
      <c r="BG72" s="241"/>
      <c r="BH72" s="241"/>
      <c r="BI72" s="241"/>
      <c r="BJ72" s="241"/>
      <c r="BK72" s="241"/>
      <c r="BL72" s="241"/>
      <c r="BM72" s="241"/>
      <c r="BN72" s="241"/>
      <c r="BO72" s="241"/>
      <c r="BP72" s="241"/>
      <c r="BQ72" s="238">
        <v>66</v>
      </c>
      <c r="BR72" s="243"/>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30"/>
    </row>
    <row r="73" spans="1:131" ht="26.25" customHeight="1" x14ac:dyDescent="0.15">
      <c r="A73" s="238">
        <v>6</v>
      </c>
      <c r="B73" s="873" t="s">
        <v>594</v>
      </c>
      <c r="C73" s="874"/>
      <c r="D73" s="874"/>
      <c r="E73" s="874"/>
      <c r="F73" s="874"/>
      <c r="G73" s="874"/>
      <c r="H73" s="874"/>
      <c r="I73" s="874"/>
      <c r="J73" s="874"/>
      <c r="K73" s="874"/>
      <c r="L73" s="874"/>
      <c r="M73" s="874"/>
      <c r="N73" s="874"/>
      <c r="O73" s="874"/>
      <c r="P73" s="875"/>
      <c r="Q73" s="876">
        <v>1548</v>
      </c>
      <c r="R73" s="830"/>
      <c r="S73" s="830"/>
      <c r="T73" s="830"/>
      <c r="U73" s="830"/>
      <c r="V73" s="830">
        <v>1547</v>
      </c>
      <c r="W73" s="830"/>
      <c r="X73" s="830"/>
      <c r="Y73" s="830"/>
      <c r="Z73" s="830"/>
      <c r="AA73" s="830">
        <v>1</v>
      </c>
      <c r="AB73" s="830"/>
      <c r="AC73" s="830"/>
      <c r="AD73" s="830"/>
      <c r="AE73" s="830"/>
      <c r="AF73" s="830">
        <v>0</v>
      </c>
      <c r="AG73" s="830"/>
      <c r="AH73" s="830"/>
      <c r="AI73" s="830"/>
      <c r="AJ73" s="830"/>
      <c r="AK73" s="830">
        <v>0</v>
      </c>
      <c r="AL73" s="830"/>
      <c r="AM73" s="830"/>
      <c r="AN73" s="830"/>
      <c r="AO73" s="830"/>
      <c r="AP73" s="830">
        <v>0</v>
      </c>
      <c r="AQ73" s="830"/>
      <c r="AR73" s="830"/>
      <c r="AS73" s="830"/>
      <c r="AT73" s="830"/>
      <c r="AU73" s="830">
        <v>3</v>
      </c>
      <c r="AV73" s="830"/>
      <c r="AW73" s="830"/>
      <c r="AX73" s="830"/>
      <c r="AY73" s="830"/>
      <c r="AZ73" s="832"/>
      <c r="BA73" s="832"/>
      <c r="BB73" s="832"/>
      <c r="BC73" s="832"/>
      <c r="BD73" s="833"/>
      <c r="BE73" s="241"/>
      <c r="BF73" s="241"/>
      <c r="BG73" s="241"/>
      <c r="BH73" s="241"/>
      <c r="BI73" s="241"/>
      <c r="BJ73" s="241"/>
      <c r="BK73" s="241"/>
      <c r="BL73" s="241"/>
      <c r="BM73" s="241"/>
      <c r="BN73" s="241"/>
      <c r="BO73" s="241"/>
      <c r="BP73" s="241"/>
      <c r="BQ73" s="238">
        <v>67</v>
      </c>
      <c r="BR73" s="243"/>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30"/>
    </row>
    <row r="74" spans="1:131" ht="26.25" customHeight="1" x14ac:dyDescent="0.15">
      <c r="A74" s="238">
        <v>7</v>
      </c>
      <c r="B74" s="873" t="s">
        <v>595</v>
      </c>
      <c r="C74" s="874"/>
      <c r="D74" s="874"/>
      <c r="E74" s="874"/>
      <c r="F74" s="874"/>
      <c r="G74" s="874"/>
      <c r="H74" s="874"/>
      <c r="I74" s="874"/>
      <c r="J74" s="874"/>
      <c r="K74" s="874"/>
      <c r="L74" s="874"/>
      <c r="M74" s="874"/>
      <c r="N74" s="874"/>
      <c r="O74" s="874"/>
      <c r="P74" s="875"/>
      <c r="Q74" s="876">
        <v>15</v>
      </c>
      <c r="R74" s="830"/>
      <c r="S74" s="830"/>
      <c r="T74" s="830"/>
      <c r="U74" s="830"/>
      <c r="V74" s="830">
        <v>15</v>
      </c>
      <c r="W74" s="830"/>
      <c r="X74" s="830"/>
      <c r="Y74" s="830"/>
      <c r="Z74" s="830"/>
      <c r="AA74" s="830">
        <v>0</v>
      </c>
      <c r="AB74" s="830"/>
      <c r="AC74" s="830"/>
      <c r="AD74" s="830"/>
      <c r="AE74" s="830"/>
      <c r="AF74" s="830">
        <v>0</v>
      </c>
      <c r="AG74" s="830"/>
      <c r="AH74" s="830"/>
      <c r="AI74" s="830"/>
      <c r="AJ74" s="830"/>
      <c r="AK74" s="830">
        <v>0</v>
      </c>
      <c r="AL74" s="830"/>
      <c r="AM74" s="830"/>
      <c r="AN74" s="830"/>
      <c r="AO74" s="830"/>
      <c r="AP74" s="830">
        <v>0</v>
      </c>
      <c r="AQ74" s="830"/>
      <c r="AR74" s="830"/>
      <c r="AS74" s="830"/>
      <c r="AT74" s="830"/>
      <c r="AU74" s="830">
        <v>0</v>
      </c>
      <c r="AV74" s="830"/>
      <c r="AW74" s="830"/>
      <c r="AX74" s="830"/>
      <c r="AY74" s="830"/>
      <c r="AZ74" s="832"/>
      <c r="BA74" s="832"/>
      <c r="BB74" s="832"/>
      <c r="BC74" s="832"/>
      <c r="BD74" s="833"/>
      <c r="BE74" s="241"/>
      <c r="BF74" s="241"/>
      <c r="BG74" s="241"/>
      <c r="BH74" s="241"/>
      <c r="BI74" s="241"/>
      <c r="BJ74" s="241"/>
      <c r="BK74" s="241"/>
      <c r="BL74" s="241"/>
      <c r="BM74" s="241"/>
      <c r="BN74" s="241"/>
      <c r="BO74" s="241"/>
      <c r="BP74" s="241"/>
      <c r="BQ74" s="238">
        <v>68</v>
      </c>
      <c r="BR74" s="243"/>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30"/>
    </row>
    <row r="75" spans="1:131" ht="26.25" customHeight="1" x14ac:dyDescent="0.15">
      <c r="A75" s="238">
        <v>8</v>
      </c>
      <c r="B75" s="873" t="s">
        <v>596</v>
      </c>
      <c r="C75" s="874"/>
      <c r="D75" s="874"/>
      <c r="E75" s="874"/>
      <c r="F75" s="874"/>
      <c r="G75" s="874"/>
      <c r="H75" s="874"/>
      <c r="I75" s="874"/>
      <c r="J75" s="874"/>
      <c r="K75" s="874"/>
      <c r="L75" s="874"/>
      <c r="M75" s="874"/>
      <c r="N75" s="874"/>
      <c r="O75" s="874"/>
      <c r="P75" s="875"/>
      <c r="Q75" s="877">
        <v>56</v>
      </c>
      <c r="R75" s="878"/>
      <c r="S75" s="878"/>
      <c r="T75" s="878"/>
      <c r="U75" s="834"/>
      <c r="V75" s="879">
        <v>38</v>
      </c>
      <c r="W75" s="878"/>
      <c r="X75" s="878"/>
      <c r="Y75" s="878"/>
      <c r="Z75" s="834"/>
      <c r="AA75" s="879">
        <v>18</v>
      </c>
      <c r="AB75" s="878"/>
      <c r="AC75" s="878"/>
      <c r="AD75" s="878"/>
      <c r="AE75" s="834"/>
      <c r="AF75" s="879">
        <v>0</v>
      </c>
      <c r="AG75" s="878"/>
      <c r="AH75" s="878"/>
      <c r="AI75" s="878"/>
      <c r="AJ75" s="834"/>
      <c r="AK75" s="879">
        <v>0</v>
      </c>
      <c r="AL75" s="878"/>
      <c r="AM75" s="878"/>
      <c r="AN75" s="878"/>
      <c r="AO75" s="834"/>
      <c r="AP75" s="879">
        <v>0</v>
      </c>
      <c r="AQ75" s="878"/>
      <c r="AR75" s="878"/>
      <c r="AS75" s="878"/>
      <c r="AT75" s="834"/>
      <c r="AU75" s="879">
        <v>0</v>
      </c>
      <c r="AV75" s="878"/>
      <c r="AW75" s="878"/>
      <c r="AX75" s="878"/>
      <c r="AY75" s="834"/>
      <c r="AZ75" s="832"/>
      <c r="BA75" s="832"/>
      <c r="BB75" s="832"/>
      <c r="BC75" s="832"/>
      <c r="BD75" s="833"/>
      <c r="BE75" s="241"/>
      <c r="BF75" s="241"/>
      <c r="BG75" s="241"/>
      <c r="BH75" s="241"/>
      <c r="BI75" s="241"/>
      <c r="BJ75" s="241"/>
      <c r="BK75" s="241"/>
      <c r="BL75" s="241"/>
      <c r="BM75" s="241"/>
      <c r="BN75" s="241"/>
      <c r="BO75" s="241"/>
      <c r="BP75" s="241"/>
      <c r="BQ75" s="238">
        <v>69</v>
      </c>
      <c r="BR75" s="243"/>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30"/>
    </row>
    <row r="76" spans="1:131" ht="26.25" customHeight="1" x14ac:dyDescent="0.15">
      <c r="A76" s="238">
        <v>9</v>
      </c>
      <c r="B76" s="873" t="s">
        <v>597</v>
      </c>
      <c r="C76" s="874"/>
      <c r="D76" s="874"/>
      <c r="E76" s="874"/>
      <c r="F76" s="874"/>
      <c r="G76" s="874"/>
      <c r="H76" s="874"/>
      <c r="I76" s="874"/>
      <c r="J76" s="874"/>
      <c r="K76" s="874"/>
      <c r="L76" s="874"/>
      <c r="M76" s="874"/>
      <c r="N76" s="874"/>
      <c r="O76" s="874"/>
      <c r="P76" s="875"/>
      <c r="Q76" s="877">
        <v>40</v>
      </c>
      <c r="R76" s="878"/>
      <c r="S76" s="878"/>
      <c r="T76" s="878"/>
      <c r="U76" s="834"/>
      <c r="V76" s="879">
        <v>39</v>
      </c>
      <c r="W76" s="878"/>
      <c r="X76" s="878"/>
      <c r="Y76" s="878"/>
      <c r="Z76" s="834"/>
      <c r="AA76" s="879">
        <v>1</v>
      </c>
      <c r="AB76" s="878"/>
      <c r="AC76" s="878"/>
      <c r="AD76" s="878"/>
      <c r="AE76" s="834"/>
      <c r="AF76" s="879">
        <v>0</v>
      </c>
      <c r="AG76" s="878"/>
      <c r="AH76" s="878"/>
      <c r="AI76" s="878"/>
      <c r="AJ76" s="834"/>
      <c r="AK76" s="879">
        <v>0</v>
      </c>
      <c r="AL76" s="878"/>
      <c r="AM76" s="878"/>
      <c r="AN76" s="878"/>
      <c r="AO76" s="834"/>
      <c r="AP76" s="879">
        <v>0</v>
      </c>
      <c r="AQ76" s="878"/>
      <c r="AR76" s="878"/>
      <c r="AS76" s="878"/>
      <c r="AT76" s="834"/>
      <c r="AU76" s="879">
        <v>0</v>
      </c>
      <c r="AV76" s="878"/>
      <c r="AW76" s="878"/>
      <c r="AX76" s="878"/>
      <c r="AY76" s="834"/>
      <c r="AZ76" s="832"/>
      <c r="BA76" s="832"/>
      <c r="BB76" s="832"/>
      <c r="BC76" s="832"/>
      <c r="BD76" s="833"/>
      <c r="BE76" s="241"/>
      <c r="BF76" s="241"/>
      <c r="BG76" s="241"/>
      <c r="BH76" s="241"/>
      <c r="BI76" s="241"/>
      <c r="BJ76" s="241"/>
      <c r="BK76" s="241"/>
      <c r="BL76" s="241"/>
      <c r="BM76" s="241"/>
      <c r="BN76" s="241"/>
      <c r="BO76" s="241"/>
      <c r="BP76" s="241"/>
      <c r="BQ76" s="238">
        <v>70</v>
      </c>
      <c r="BR76" s="243"/>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30"/>
    </row>
    <row r="77" spans="1:131" ht="26.25" customHeight="1" x14ac:dyDescent="0.15">
      <c r="A77" s="238">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41"/>
      <c r="BF77" s="241"/>
      <c r="BG77" s="241"/>
      <c r="BH77" s="241"/>
      <c r="BI77" s="241"/>
      <c r="BJ77" s="241"/>
      <c r="BK77" s="241"/>
      <c r="BL77" s="241"/>
      <c r="BM77" s="241"/>
      <c r="BN77" s="241"/>
      <c r="BO77" s="241"/>
      <c r="BP77" s="241"/>
      <c r="BQ77" s="238">
        <v>71</v>
      </c>
      <c r="BR77" s="243"/>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30"/>
    </row>
    <row r="78" spans="1:131" ht="26.25" customHeight="1" x14ac:dyDescent="0.15">
      <c r="A78" s="238">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41"/>
      <c r="BF78" s="241"/>
      <c r="BG78" s="241"/>
      <c r="BH78" s="241"/>
      <c r="BI78" s="241"/>
      <c r="BJ78" s="230"/>
      <c r="BK78" s="230"/>
      <c r="BL78" s="230"/>
      <c r="BM78" s="230"/>
      <c r="BN78" s="230"/>
      <c r="BO78" s="241"/>
      <c r="BP78" s="241"/>
      <c r="BQ78" s="238">
        <v>72</v>
      </c>
      <c r="BR78" s="243"/>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30"/>
    </row>
    <row r="79" spans="1:131" ht="26.25" customHeight="1" x14ac:dyDescent="0.15">
      <c r="A79" s="238">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41"/>
      <c r="BF79" s="241"/>
      <c r="BG79" s="241"/>
      <c r="BH79" s="241"/>
      <c r="BI79" s="241"/>
      <c r="BJ79" s="230"/>
      <c r="BK79" s="230"/>
      <c r="BL79" s="230"/>
      <c r="BM79" s="230"/>
      <c r="BN79" s="230"/>
      <c r="BO79" s="241"/>
      <c r="BP79" s="241"/>
      <c r="BQ79" s="238">
        <v>73</v>
      </c>
      <c r="BR79" s="243"/>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30"/>
    </row>
    <row r="80" spans="1:131" ht="26.25" customHeight="1" x14ac:dyDescent="0.15">
      <c r="A80" s="238">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41"/>
      <c r="BF80" s="241"/>
      <c r="BG80" s="241"/>
      <c r="BH80" s="241"/>
      <c r="BI80" s="241"/>
      <c r="BJ80" s="241"/>
      <c r="BK80" s="241"/>
      <c r="BL80" s="241"/>
      <c r="BM80" s="241"/>
      <c r="BN80" s="241"/>
      <c r="BO80" s="241"/>
      <c r="BP80" s="241"/>
      <c r="BQ80" s="238">
        <v>74</v>
      </c>
      <c r="BR80" s="243"/>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30"/>
    </row>
    <row r="81" spans="1:131" ht="26.25" customHeight="1" x14ac:dyDescent="0.15">
      <c r="A81" s="238">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41"/>
      <c r="BF81" s="241"/>
      <c r="BG81" s="241"/>
      <c r="BH81" s="241"/>
      <c r="BI81" s="241"/>
      <c r="BJ81" s="241"/>
      <c r="BK81" s="241"/>
      <c r="BL81" s="241"/>
      <c r="BM81" s="241"/>
      <c r="BN81" s="241"/>
      <c r="BO81" s="241"/>
      <c r="BP81" s="241"/>
      <c r="BQ81" s="238">
        <v>75</v>
      </c>
      <c r="BR81" s="243"/>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30"/>
    </row>
    <row r="82" spans="1:131" ht="26.25" customHeight="1" x14ac:dyDescent="0.15">
      <c r="A82" s="238">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41"/>
      <c r="BF82" s="241"/>
      <c r="BG82" s="241"/>
      <c r="BH82" s="241"/>
      <c r="BI82" s="241"/>
      <c r="BJ82" s="241"/>
      <c r="BK82" s="241"/>
      <c r="BL82" s="241"/>
      <c r="BM82" s="241"/>
      <c r="BN82" s="241"/>
      <c r="BO82" s="241"/>
      <c r="BP82" s="241"/>
      <c r="BQ82" s="238">
        <v>76</v>
      </c>
      <c r="BR82" s="243"/>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30"/>
    </row>
    <row r="83" spans="1:131" ht="26.25" customHeight="1" x14ac:dyDescent="0.15">
      <c r="A83" s="238">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41"/>
      <c r="BF83" s="241"/>
      <c r="BG83" s="241"/>
      <c r="BH83" s="241"/>
      <c r="BI83" s="241"/>
      <c r="BJ83" s="241"/>
      <c r="BK83" s="241"/>
      <c r="BL83" s="241"/>
      <c r="BM83" s="241"/>
      <c r="BN83" s="241"/>
      <c r="BO83" s="241"/>
      <c r="BP83" s="241"/>
      <c r="BQ83" s="238">
        <v>77</v>
      </c>
      <c r="BR83" s="243"/>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30"/>
    </row>
    <row r="84" spans="1:131" ht="26.25" customHeight="1" x14ac:dyDescent="0.15">
      <c r="A84" s="238">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41"/>
      <c r="BF84" s="241"/>
      <c r="BG84" s="241"/>
      <c r="BH84" s="241"/>
      <c r="BI84" s="241"/>
      <c r="BJ84" s="241"/>
      <c r="BK84" s="241"/>
      <c r="BL84" s="241"/>
      <c r="BM84" s="241"/>
      <c r="BN84" s="241"/>
      <c r="BO84" s="241"/>
      <c r="BP84" s="241"/>
      <c r="BQ84" s="238">
        <v>78</v>
      </c>
      <c r="BR84" s="243"/>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30"/>
    </row>
    <row r="85" spans="1:131" ht="26.25" customHeight="1" x14ac:dyDescent="0.15">
      <c r="A85" s="238">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41"/>
      <c r="BF85" s="241"/>
      <c r="BG85" s="241"/>
      <c r="BH85" s="241"/>
      <c r="BI85" s="241"/>
      <c r="BJ85" s="241"/>
      <c r="BK85" s="241"/>
      <c r="BL85" s="241"/>
      <c r="BM85" s="241"/>
      <c r="BN85" s="241"/>
      <c r="BO85" s="241"/>
      <c r="BP85" s="241"/>
      <c r="BQ85" s="238">
        <v>79</v>
      </c>
      <c r="BR85" s="243"/>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30"/>
    </row>
    <row r="86" spans="1:131" ht="26.25" customHeight="1" x14ac:dyDescent="0.15">
      <c r="A86" s="238">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41"/>
      <c r="BF86" s="241"/>
      <c r="BG86" s="241"/>
      <c r="BH86" s="241"/>
      <c r="BI86" s="241"/>
      <c r="BJ86" s="241"/>
      <c r="BK86" s="241"/>
      <c r="BL86" s="241"/>
      <c r="BM86" s="241"/>
      <c r="BN86" s="241"/>
      <c r="BO86" s="241"/>
      <c r="BP86" s="241"/>
      <c r="BQ86" s="238">
        <v>80</v>
      </c>
      <c r="BR86" s="243"/>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30"/>
    </row>
    <row r="87" spans="1:131" ht="26.25" customHeight="1" x14ac:dyDescent="0.15">
      <c r="A87" s="244">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41"/>
      <c r="BF87" s="241"/>
      <c r="BG87" s="241"/>
      <c r="BH87" s="241"/>
      <c r="BI87" s="241"/>
      <c r="BJ87" s="241"/>
      <c r="BK87" s="241"/>
      <c r="BL87" s="241"/>
      <c r="BM87" s="241"/>
      <c r="BN87" s="241"/>
      <c r="BO87" s="241"/>
      <c r="BP87" s="241"/>
      <c r="BQ87" s="238">
        <v>81</v>
      </c>
      <c r="BR87" s="243"/>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30"/>
    </row>
    <row r="88" spans="1:131" ht="26.25" customHeight="1" thickBot="1" x14ac:dyDescent="0.2">
      <c r="A88" s="240" t="s">
        <v>399</v>
      </c>
      <c r="B88" s="789" t="s">
        <v>428</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14938</v>
      </c>
      <c r="AG88" s="844"/>
      <c r="AH88" s="844"/>
      <c r="AI88" s="844"/>
      <c r="AJ88" s="844"/>
      <c r="AK88" s="841"/>
      <c r="AL88" s="841"/>
      <c r="AM88" s="841"/>
      <c r="AN88" s="841"/>
      <c r="AO88" s="841"/>
      <c r="AP88" s="844">
        <v>302</v>
      </c>
      <c r="AQ88" s="844"/>
      <c r="AR88" s="844"/>
      <c r="AS88" s="844"/>
      <c r="AT88" s="844"/>
      <c r="AU88" s="844">
        <v>86</v>
      </c>
      <c r="AV88" s="844"/>
      <c r="AW88" s="844"/>
      <c r="AX88" s="844"/>
      <c r="AY88" s="844"/>
      <c r="AZ88" s="849"/>
      <c r="BA88" s="849"/>
      <c r="BB88" s="849"/>
      <c r="BC88" s="849"/>
      <c r="BD88" s="850"/>
      <c r="BE88" s="241"/>
      <c r="BF88" s="241"/>
      <c r="BG88" s="241"/>
      <c r="BH88" s="241"/>
      <c r="BI88" s="241"/>
      <c r="BJ88" s="241"/>
      <c r="BK88" s="241"/>
      <c r="BL88" s="241"/>
      <c r="BM88" s="241"/>
      <c r="BN88" s="241"/>
      <c r="BO88" s="241"/>
      <c r="BP88" s="241"/>
      <c r="BQ88" s="238">
        <v>82</v>
      </c>
      <c r="BR88" s="243"/>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399</v>
      </c>
      <c r="BR102" s="789" t="s">
        <v>429</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72</v>
      </c>
      <c r="CS102" s="852"/>
      <c r="CT102" s="852"/>
      <c r="CU102" s="852"/>
      <c r="CV102" s="891"/>
      <c r="CW102" s="890"/>
      <c r="CX102" s="852"/>
      <c r="CY102" s="852"/>
      <c r="CZ102" s="852"/>
      <c r="DA102" s="891"/>
      <c r="DB102" s="890">
        <v>56</v>
      </c>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15" t="s">
        <v>430</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16" t="s">
        <v>431</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432</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433</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17" t="s">
        <v>434</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435</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30" customFormat="1" ht="26.25" customHeight="1" x14ac:dyDescent="0.15">
      <c r="A109" s="912" t="s">
        <v>436</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437</v>
      </c>
      <c r="AB109" s="893"/>
      <c r="AC109" s="893"/>
      <c r="AD109" s="893"/>
      <c r="AE109" s="894"/>
      <c r="AF109" s="892" t="s">
        <v>438</v>
      </c>
      <c r="AG109" s="893"/>
      <c r="AH109" s="893"/>
      <c r="AI109" s="893"/>
      <c r="AJ109" s="894"/>
      <c r="AK109" s="892" t="s">
        <v>317</v>
      </c>
      <c r="AL109" s="893"/>
      <c r="AM109" s="893"/>
      <c r="AN109" s="893"/>
      <c r="AO109" s="894"/>
      <c r="AP109" s="892" t="s">
        <v>439</v>
      </c>
      <c r="AQ109" s="893"/>
      <c r="AR109" s="893"/>
      <c r="AS109" s="893"/>
      <c r="AT109" s="895"/>
      <c r="AU109" s="912" t="s">
        <v>436</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437</v>
      </c>
      <c r="BR109" s="893"/>
      <c r="BS109" s="893"/>
      <c r="BT109" s="893"/>
      <c r="BU109" s="894"/>
      <c r="BV109" s="892" t="s">
        <v>438</v>
      </c>
      <c r="BW109" s="893"/>
      <c r="BX109" s="893"/>
      <c r="BY109" s="893"/>
      <c r="BZ109" s="894"/>
      <c r="CA109" s="892" t="s">
        <v>317</v>
      </c>
      <c r="CB109" s="893"/>
      <c r="CC109" s="893"/>
      <c r="CD109" s="893"/>
      <c r="CE109" s="894"/>
      <c r="CF109" s="913" t="s">
        <v>439</v>
      </c>
      <c r="CG109" s="913"/>
      <c r="CH109" s="913"/>
      <c r="CI109" s="913"/>
      <c r="CJ109" s="913"/>
      <c r="CK109" s="892" t="s">
        <v>440</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437</v>
      </c>
      <c r="DH109" s="893"/>
      <c r="DI109" s="893"/>
      <c r="DJ109" s="893"/>
      <c r="DK109" s="894"/>
      <c r="DL109" s="892" t="s">
        <v>438</v>
      </c>
      <c r="DM109" s="893"/>
      <c r="DN109" s="893"/>
      <c r="DO109" s="893"/>
      <c r="DP109" s="894"/>
      <c r="DQ109" s="892" t="s">
        <v>317</v>
      </c>
      <c r="DR109" s="893"/>
      <c r="DS109" s="893"/>
      <c r="DT109" s="893"/>
      <c r="DU109" s="894"/>
      <c r="DV109" s="892" t="s">
        <v>439</v>
      </c>
      <c r="DW109" s="893"/>
      <c r="DX109" s="893"/>
      <c r="DY109" s="893"/>
      <c r="DZ109" s="895"/>
    </row>
    <row r="110" spans="1:131" s="230" customFormat="1" ht="26.25" customHeight="1" x14ac:dyDescent="0.15">
      <c r="A110" s="896" t="s">
        <v>441</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178266</v>
      </c>
      <c r="AB110" s="900"/>
      <c r="AC110" s="900"/>
      <c r="AD110" s="900"/>
      <c r="AE110" s="901"/>
      <c r="AF110" s="902">
        <v>204832</v>
      </c>
      <c r="AG110" s="900"/>
      <c r="AH110" s="900"/>
      <c r="AI110" s="900"/>
      <c r="AJ110" s="901"/>
      <c r="AK110" s="902">
        <v>187892</v>
      </c>
      <c r="AL110" s="900"/>
      <c r="AM110" s="900"/>
      <c r="AN110" s="900"/>
      <c r="AO110" s="901"/>
      <c r="AP110" s="903">
        <v>19.399999999999999</v>
      </c>
      <c r="AQ110" s="904"/>
      <c r="AR110" s="904"/>
      <c r="AS110" s="904"/>
      <c r="AT110" s="905"/>
      <c r="AU110" s="906" t="s">
        <v>74</v>
      </c>
      <c r="AV110" s="907"/>
      <c r="AW110" s="907"/>
      <c r="AX110" s="907"/>
      <c r="AY110" s="907"/>
      <c r="AZ110" s="929" t="s">
        <v>442</v>
      </c>
      <c r="BA110" s="897"/>
      <c r="BB110" s="897"/>
      <c r="BC110" s="897"/>
      <c r="BD110" s="897"/>
      <c r="BE110" s="897"/>
      <c r="BF110" s="897"/>
      <c r="BG110" s="897"/>
      <c r="BH110" s="897"/>
      <c r="BI110" s="897"/>
      <c r="BJ110" s="897"/>
      <c r="BK110" s="897"/>
      <c r="BL110" s="897"/>
      <c r="BM110" s="897"/>
      <c r="BN110" s="897"/>
      <c r="BO110" s="897"/>
      <c r="BP110" s="898"/>
      <c r="BQ110" s="930">
        <v>1510126</v>
      </c>
      <c r="BR110" s="931"/>
      <c r="BS110" s="931"/>
      <c r="BT110" s="931"/>
      <c r="BU110" s="931"/>
      <c r="BV110" s="931">
        <v>1430400</v>
      </c>
      <c r="BW110" s="931"/>
      <c r="BX110" s="931"/>
      <c r="BY110" s="931"/>
      <c r="BZ110" s="931"/>
      <c r="CA110" s="931">
        <v>1300774</v>
      </c>
      <c r="CB110" s="931"/>
      <c r="CC110" s="931"/>
      <c r="CD110" s="931"/>
      <c r="CE110" s="931"/>
      <c r="CF110" s="944">
        <v>134.4</v>
      </c>
      <c r="CG110" s="945"/>
      <c r="CH110" s="945"/>
      <c r="CI110" s="945"/>
      <c r="CJ110" s="945"/>
      <c r="CK110" s="946" t="s">
        <v>443</v>
      </c>
      <c r="CL110" s="947"/>
      <c r="CM110" s="929" t="s">
        <v>444</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131</v>
      </c>
      <c r="DH110" s="931"/>
      <c r="DI110" s="931"/>
      <c r="DJ110" s="931"/>
      <c r="DK110" s="931"/>
      <c r="DL110" s="931" t="s">
        <v>131</v>
      </c>
      <c r="DM110" s="931"/>
      <c r="DN110" s="931"/>
      <c r="DO110" s="931"/>
      <c r="DP110" s="931"/>
      <c r="DQ110" s="931" t="s">
        <v>131</v>
      </c>
      <c r="DR110" s="931"/>
      <c r="DS110" s="931"/>
      <c r="DT110" s="931"/>
      <c r="DU110" s="931"/>
      <c r="DV110" s="932" t="s">
        <v>131</v>
      </c>
      <c r="DW110" s="932"/>
      <c r="DX110" s="932"/>
      <c r="DY110" s="932"/>
      <c r="DZ110" s="933"/>
    </row>
    <row r="111" spans="1:131" s="230" customFormat="1" ht="26.25" customHeight="1" x14ac:dyDescent="0.15">
      <c r="A111" s="934" t="s">
        <v>445</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446</v>
      </c>
      <c r="AB111" s="938"/>
      <c r="AC111" s="938"/>
      <c r="AD111" s="938"/>
      <c r="AE111" s="939"/>
      <c r="AF111" s="940" t="s">
        <v>446</v>
      </c>
      <c r="AG111" s="938"/>
      <c r="AH111" s="938"/>
      <c r="AI111" s="938"/>
      <c r="AJ111" s="939"/>
      <c r="AK111" s="940" t="s">
        <v>131</v>
      </c>
      <c r="AL111" s="938"/>
      <c r="AM111" s="938"/>
      <c r="AN111" s="938"/>
      <c r="AO111" s="939"/>
      <c r="AP111" s="941" t="s">
        <v>131</v>
      </c>
      <c r="AQ111" s="942"/>
      <c r="AR111" s="942"/>
      <c r="AS111" s="942"/>
      <c r="AT111" s="943"/>
      <c r="AU111" s="908"/>
      <c r="AV111" s="909"/>
      <c r="AW111" s="909"/>
      <c r="AX111" s="909"/>
      <c r="AY111" s="909"/>
      <c r="AZ111" s="922" t="s">
        <v>447</v>
      </c>
      <c r="BA111" s="923"/>
      <c r="BB111" s="923"/>
      <c r="BC111" s="923"/>
      <c r="BD111" s="923"/>
      <c r="BE111" s="923"/>
      <c r="BF111" s="923"/>
      <c r="BG111" s="923"/>
      <c r="BH111" s="923"/>
      <c r="BI111" s="923"/>
      <c r="BJ111" s="923"/>
      <c r="BK111" s="923"/>
      <c r="BL111" s="923"/>
      <c r="BM111" s="923"/>
      <c r="BN111" s="923"/>
      <c r="BO111" s="923"/>
      <c r="BP111" s="924"/>
      <c r="BQ111" s="925" t="s">
        <v>446</v>
      </c>
      <c r="BR111" s="926"/>
      <c r="BS111" s="926"/>
      <c r="BT111" s="926"/>
      <c r="BU111" s="926"/>
      <c r="BV111" s="926" t="s">
        <v>131</v>
      </c>
      <c r="BW111" s="926"/>
      <c r="BX111" s="926"/>
      <c r="BY111" s="926"/>
      <c r="BZ111" s="926"/>
      <c r="CA111" s="926" t="s">
        <v>131</v>
      </c>
      <c r="CB111" s="926"/>
      <c r="CC111" s="926"/>
      <c r="CD111" s="926"/>
      <c r="CE111" s="926"/>
      <c r="CF111" s="920" t="s">
        <v>131</v>
      </c>
      <c r="CG111" s="921"/>
      <c r="CH111" s="921"/>
      <c r="CI111" s="921"/>
      <c r="CJ111" s="921"/>
      <c r="CK111" s="948"/>
      <c r="CL111" s="949"/>
      <c r="CM111" s="922" t="s">
        <v>448</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131</v>
      </c>
      <c r="DH111" s="926"/>
      <c r="DI111" s="926"/>
      <c r="DJ111" s="926"/>
      <c r="DK111" s="926"/>
      <c r="DL111" s="926" t="s">
        <v>446</v>
      </c>
      <c r="DM111" s="926"/>
      <c r="DN111" s="926"/>
      <c r="DO111" s="926"/>
      <c r="DP111" s="926"/>
      <c r="DQ111" s="926" t="s">
        <v>418</v>
      </c>
      <c r="DR111" s="926"/>
      <c r="DS111" s="926"/>
      <c r="DT111" s="926"/>
      <c r="DU111" s="926"/>
      <c r="DV111" s="927" t="s">
        <v>131</v>
      </c>
      <c r="DW111" s="927"/>
      <c r="DX111" s="927"/>
      <c r="DY111" s="927"/>
      <c r="DZ111" s="928"/>
    </row>
    <row r="112" spans="1:131" s="230" customFormat="1" ht="26.25" customHeight="1" x14ac:dyDescent="0.15">
      <c r="A112" s="952" t="s">
        <v>449</v>
      </c>
      <c r="B112" s="953"/>
      <c r="C112" s="923" t="s">
        <v>450</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451</v>
      </c>
      <c r="AB112" s="959"/>
      <c r="AC112" s="959"/>
      <c r="AD112" s="959"/>
      <c r="AE112" s="960"/>
      <c r="AF112" s="961" t="s">
        <v>131</v>
      </c>
      <c r="AG112" s="959"/>
      <c r="AH112" s="959"/>
      <c r="AI112" s="959"/>
      <c r="AJ112" s="960"/>
      <c r="AK112" s="961" t="s">
        <v>446</v>
      </c>
      <c r="AL112" s="959"/>
      <c r="AM112" s="959"/>
      <c r="AN112" s="959"/>
      <c r="AO112" s="960"/>
      <c r="AP112" s="962" t="s">
        <v>131</v>
      </c>
      <c r="AQ112" s="963"/>
      <c r="AR112" s="963"/>
      <c r="AS112" s="963"/>
      <c r="AT112" s="964"/>
      <c r="AU112" s="908"/>
      <c r="AV112" s="909"/>
      <c r="AW112" s="909"/>
      <c r="AX112" s="909"/>
      <c r="AY112" s="909"/>
      <c r="AZ112" s="922" t="s">
        <v>452</v>
      </c>
      <c r="BA112" s="923"/>
      <c r="BB112" s="923"/>
      <c r="BC112" s="923"/>
      <c r="BD112" s="923"/>
      <c r="BE112" s="923"/>
      <c r="BF112" s="923"/>
      <c r="BG112" s="923"/>
      <c r="BH112" s="923"/>
      <c r="BI112" s="923"/>
      <c r="BJ112" s="923"/>
      <c r="BK112" s="923"/>
      <c r="BL112" s="923"/>
      <c r="BM112" s="923"/>
      <c r="BN112" s="923"/>
      <c r="BO112" s="923"/>
      <c r="BP112" s="924"/>
      <c r="BQ112" s="925" t="s">
        <v>418</v>
      </c>
      <c r="BR112" s="926"/>
      <c r="BS112" s="926"/>
      <c r="BT112" s="926"/>
      <c r="BU112" s="926"/>
      <c r="BV112" s="926" t="s">
        <v>131</v>
      </c>
      <c r="BW112" s="926"/>
      <c r="BX112" s="926"/>
      <c r="BY112" s="926"/>
      <c r="BZ112" s="926"/>
      <c r="CA112" s="926" t="s">
        <v>131</v>
      </c>
      <c r="CB112" s="926"/>
      <c r="CC112" s="926"/>
      <c r="CD112" s="926"/>
      <c r="CE112" s="926"/>
      <c r="CF112" s="920" t="s">
        <v>131</v>
      </c>
      <c r="CG112" s="921"/>
      <c r="CH112" s="921"/>
      <c r="CI112" s="921"/>
      <c r="CJ112" s="921"/>
      <c r="CK112" s="948"/>
      <c r="CL112" s="949"/>
      <c r="CM112" s="922" t="s">
        <v>453</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131</v>
      </c>
      <c r="DH112" s="926"/>
      <c r="DI112" s="926"/>
      <c r="DJ112" s="926"/>
      <c r="DK112" s="926"/>
      <c r="DL112" s="926" t="s">
        <v>131</v>
      </c>
      <c r="DM112" s="926"/>
      <c r="DN112" s="926"/>
      <c r="DO112" s="926"/>
      <c r="DP112" s="926"/>
      <c r="DQ112" s="926" t="s">
        <v>446</v>
      </c>
      <c r="DR112" s="926"/>
      <c r="DS112" s="926"/>
      <c r="DT112" s="926"/>
      <c r="DU112" s="926"/>
      <c r="DV112" s="927" t="s">
        <v>131</v>
      </c>
      <c r="DW112" s="927"/>
      <c r="DX112" s="927"/>
      <c r="DY112" s="927"/>
      <c r="DZ112" s="928"/>
    </row>
    <row r="113" spans="1:130" s="230" customFormat="1" ht="26.25" customHeight="1" x14ac:dyDescent="0.15">
      <c r="A113" s="954"/>
      <c r="B113" s="955"/>
      <c r="C113" s="923" t="s">
        <v>454</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t="s">
        <v>131</v>
      </c>
      <c r="AB113" s="938"/>
      <c r="AC113" s="938"/>
      <c r="AD113" s="938"/>
      <c r="AE113" s="939"/>
      <c r="AF113" s="940" t="s">
        <v>131</v>
      </c>
      <c r="AG113" s="938"/>
      <c r="AH113" s="938"/>
      <c r="AI113" s="938"/>
      <c r="AJ113" s="939"/>
      <c r="AK113" s="940" t="s">
        <v>131</v>
      </c>
      <c r="AL113" s="938"/>
      <c r="AM113" s="938"/>
      <c r="AN113" s="938"/>
      <c r="AO113" s="939"/>
      <c r="AP113" s="941" t="s">
        <v>451</v>
      </c>
      <c r="AQ113" s="942"/>
      <c r="AR113" s="942"/>
      <c r="AS113" s="942"/>
      <c r="AT113" s="943"/>
      <c r="AU113" s="908"/>
      <c r="AV113" s="909"/>
      <c r="AW113" s="909"/>
      <c r="AX113" s="909"/>
      <c r="AY113" s="909"/>
      <c r="AZ113" s="922" t="s">
        <v>455</v>
      </c>
      <c r="BA113" s="923"/>
      <c r="BB113" s="923"/>
      <c r="BC113" s="923"/>
      <c r="BD113" s="923"/>
      <c r="BE113" s="923"/>
      <c r="BF113" s="923"/>
      <c r="BG113" s="923"/>
      <c r="BH113" s="923"/>
      <c r="BI113" s="923"/>
      <c r="BJ113" s="923"/>
      <c r="BK113" s="923"/>
      <c r="BL113" s="923"/>
      <c r="BM113" s="923"/>
      <c r="BN113" s="923"/>
      <c r="BO113" s="923"/>
      <c r="BP113" s="924"/>
      <c r="BQ113" s="925">
        <v>22564</v>
      </c>
      <c r="BR113" s="926"/>
      <c r="BS113" s="926"/>
      <c r="BT113" s="926"/>
      <c r="BU113" s="926"/>
      <c r="BV113" s="926">
        <v>18591</v>
      </c>
      <c r="BW113" s="926"/>
      <c r="BX113" s="926"/>
      <c r="BY113" s="926"/>
      <c r="BZ113" s="926"/>
      <c r="CA113" s="926">
        <v>12400</v>
      </c>
      <c r="CB113" s="926"/>
      <c r="CC113" s="926"/>
      <c r="CD113" s="926"/>
      <c r="CE113" s="926"/>
      <c r="CF113" s="920">
        <v>1.3</v>
      </c>
      <c r="CG113" s="921"/>
      <c r="CH113" s="921"/>
      <c r="CI113" s="921"/>
      <c r="CJ113" s="921"/>
      <c r="CK113" s="948"/>
      <c r="CL113" s="949"/>
      <c r="CM113" s="922" t="s">
        <v>456</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418</v>
      </c>
      <c r="DH113" s="959"/>
      <c r="DI113" s="959"/>
      <c r="DJ113" s="959"/>
      <c r="DK113" s="960"/>
      <c r="DL113" s="961" t="s">
        <v>418</v>
      </c>
      <c r="DM113" s="959"/>
      <c r="DN113" s="959"/>
      <c r="DO113" s="959"/>
      <c r="DP113" s="960"/>
      <c r="DQ113" s="961" t="s">
        <v>418</v>
      </c>
      <c r="DR113" s="959"/>
      <c r="DS113" s="959"/>
      <c r="DT113" s="959"/>
      <c r="DU113" s="960"/>
      <c r="DV113" s="962" t="s">
        <v>418</v>
      </c>
      <c r="DW113" s="963"/>
      <c r="DX113" s="963"/>
      <c r="DY113" s="963"/>
      <c r="DZ113" s="964"/>
    </row>
    <row r="114" spans="1:130" s="230" customFormat="1" ht="26.25" customHeight="1" x14ac:dyDescent="0.15">
      <c r="A114" s="954"/>
      <c r="B114" s="955"/>
      <c r="C114" s="923" t="s">
        <v>457</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3250</v>
      </c>
      <c r="AB114" s="959"/>
      <c r="AC114" s="959"/>
      <c r="AD114" s="959"/>
      <c r="AE114" s="960"/>
      <c r="AF114" s="961">
        <v>3588</v>
      </c>
      <c r="AG114" s="959"/>
      <c r="AH114" s="959"/>
      <c r="AI114" s="959"/>
      <c r="AJ114" s="960"/>
      <c r="AK114" s="961">
        <v>3626</v>
      </c>
      <c r="AL114" s="959"/>
      <c r="AM114" s="959"/>
      <c r="AN114" s="959"/>
      <c r="AO114" s="960"/>
      <c r="AP114" s="962">
        <v>0.4</v>
      </c>
      <c r="AQ114" s="963"/>
      <c r="AR114" s="963"/>
      <c r="AS114" s="963"/>
      <c r="AT114" s="964"/>
      <c r="AU114" s="908"/>
      <c r="AV114" s="909"/>
      <c r="AW114" s="909"/>
      <c r="AX114" s="909"/>
      <c r="AY114" s="909"/>
      <c r="AZ114" s="922" t="s">
        <v>458</v>
      </c>
      <c r="BA114" s="923"/>
      <c r="BB114" s="923"/>
      <c r="BC114" s="923"/>
      <c r="BD114" s="923"/>
      <c r="BE114" s="923"/>
      <c r="BF114" s="923"/>
      <c r="BG114" s="923"/>
      <c r="BH114" s="923"/>
      <c r="BI114" s="923"/>
      <c r="BJ114" s="923"/>
      <c r="BK114" s="923"/>
      <c r="BL114" s="923"/>
      <c r="BM114" s="923"/>
      <c r="BN114" s="923"/>
      <c r="BO114" s="923"/>
      <c r="BP114" s="924"/>
      <c r="BQ114" s="925">
        <v>220570</v>
      </c>
      <c r="BR114" s="926"/>
      <c r="BS114" s="926"/>
      <c r="BT114" s="926"/>
      <c r="BU114" s="926"/>
      <c r="BV114" s="926">
        <v>215636</v>
      </c>
      <c r="BW114" s="926"/>
      <c r="BX114" s="926"/>
      <c r="BY114" s="926"/>
      <c r="BZ114" s="926"/>
      <c r="CA114" s="926">
        <v>213768</v>
      </c>
      <c r="CB114" s="926"/>
      <c r="CC114" s="926"/>
      <c r="CD114" s="926"/>
      <c r="CE114" s="926"/>
      <c r="CF114" s="920">
        <v>22.1</v>
      </c>
      <c r="CG114" s="921"/>
      <c r="CH114" s="921"/>
      <c r="CI114" s="921"/>
      <c r="CJ114" s="921"/>
      <c r="CK114" s="948"/>
      <c r="CL114" s="949"/>
      <c r="CM114" s="922" t="s">
        <v>459</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418</v>
      </c>
      <c r="DH114" s="959"/>
      <c r="DI114" s="959"/>
      <c r="DJ114" s="959"/>
      <c r="DK114" s="960"/>
      <c r="DL114" s="961" t="s">
        <v>131</v>
      </c>
      <c r="DM114" s="959"/>
      <c r="DN114" s="959"/>
      <c r="DO114" s="959"/>
      <c r="DP114" s="960"/>
      <c r="DQ114" s="961" t="s">
        <v>131</v>
      </c>
      <c r="DR114" s="959"/>
      <c r="DS114" s="959"/>
      <c r="DT114" s="959"/>
      <c r="DU114" s="960"/>
      <c r="DV114" s="962" t="s">
        <v>131</v>
      </c>
      <c r="DW114" s="963"/>
      <c r="DX114" s="963"/>
      <c r="DY114" s="963"/>
      <c r="DZ114" s="964"/>
    </row>
    <row r="115" spans="1:130" s="230" customFormat="1" ht="26.25" customHeight="1" x14ac:dyDescent="0.15">
      <c r="A115" s="954"/>
      <c r="B115" s="955"/>
      <c r="C115" s="923" t="s">
        <v>460</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t="s">
        <v>131</v>
      </c>
      <c r="AB115" s="938"/>
      <c r="AC115" s="938"/>
      <c r="AD115" s="938"/>
      <c r="AE115" s="939"/>
      <c r="AF115" s="940" t="s">
        <v>418</v>
      </c>
      <c r="AG115" s="938"/>
      <c r="AH115" s="938"/>
      <c r="AI115" s="938"/>
      <c r="AJ115" s="939"/>
      <c r="AK115" s="940" t="s">
        <v>418</v>
      </c>
      <c r="AL115" s="938"/>
      <c r="AM115" s="938"/>
      <c r="AN115" s="938"/>
      <c r="AO115" s="939"/>
      <c r="AP115" s="941" t="s">
        <v>131</v>
      </c>
      <c r="AQ115" s="942"/>
      <c r="AR115" s="942"/>
      <c r="AS115" s="942"/>
      <c r="AT115" s="943"/>
      <c r="AU115" s="908"/>
      <c r="AV115" s="909"/>
      <c r="AW115" s="909"/>
      <c r="AX115" s="909"/>
      <c r="AY115" s="909"/>
      <c r="AZ115" s="922" t="s">
        <v>461</v>
      </c>
      <c r="BA115" s="923"/>
      <c r="BB115" s="923"/>
      <c r="BC115" s="923"/>
      <c r="BD115" s="923"/>
      <c r="BE115" s="923"/>
      <c r="BF115" s="923"/>
      <c r="BG115" s="923"/>
      <c r="BH115" s="923"/>
      <c r="BI115" s="923"/>
      <c r="BJ115" s="923"/>
      <c r="BK115" s="923"/>
      <c r="BL115" s="923"/>
      <c r="BM115" s="923"/>
      <c r="BN115" s="923"/>
      <c r="BO115" s="923"/>
      <c r="BP115" s="924"/>
      <c r="BQ115" s="925" t="s">
        <v>446</v>
      </c>
      <c r="BR115" s="926"/>
      <c r="BS115" s="926"/>
      <c r="BT115" s="926"/>
      <c r="BU115" s="926"/>
      <c r="BV115" s="926" t="s">
        <v>131</v>
      </c>
      <c r="BW115" s="926"/>
      <c r="BX115" s="926"/>
      <c r="BY115" s="926"/>
      <c r="BZ115" s="926"/>
      <c r="CA115" s="926" t="s">
        <v>418</v>
      </c>
      <c r="CB115" s="926"/>
      <c r="CC115" s="926"/>
      <c r="CD115" s="926"/>
      <c r="CE115" s="926"/>
      <c r="CF115" s="920" t="s">
        <v>418</v>
      </c>
      <c r="CG115" s="921"/>
      <c r="CH115" s="921"/>
      <c r="CI115" s="921"/>
      <c r="CJ115" s="921"/>
      <c r="CK115" s="948"/>
      <c r="CL115" s="949"/>
      <c r="CM115" s="922" t="s">
        <v>462</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131</v>
      </c>
      <c r="DH115" s="959"/>
      <c r="DI115" s="959"/>
      <c r="DJ115" s="959"/>
      <c r="DK115" s="960"/>
      <c r="DL115" s="961" t="s">
        <v>451</v>
      </c>
      <c r="DM115" s="959"/>
      <c r="DN115" s="959"/>
      <c r="DO115" s="959"/>
      <c r="DP115" s="960"/>
      <c r="DQ115" s="961" t="s">
        <v>131</v>
      </c>
      <c r="DR115" s="959"/>
      <c r="DS115" s="959"/>
      <c r="DT115" s="959"/>
      <c r="DU115" s="960"/>
      <c r="DV115" s="962" t="s">
        <v>446</v>
      </c>
      <c r="DW115" s="963"/>
      <c r="DX115" s="963"/>
      <c r="DY115" s="963"/>
      <c r="DZ115" s="964"/>
    </row>
    <row r="116" spans="1:130" s="230" customFormat="1" ht="26.25" customHeight="1" x14ac:dyDescent="0.15">
      <c r="A116" s="956"/>
      <c r="B116" s="957"/>
      <c r="C116" s="965" t="s">
        <v>463</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418</v>
      </c>
      <c r="AB116" s="959"/>
      <c r="AC116" s="959"/>
      <c r="AD116" s="959"/>
      <c r="AE116" s="960"/>
      <c r="AF116" s="961" t="s">
        <v>418</v>
      </c>
      <c r="AG116" s="959"/>
      <c r="AH116" s="959"/>
      <c r="AI116" s="959"/>
      <c r="AJ116" s="960"/>
      <c r="AK116" s="961" t="s">
        <v>418</v>
      </c>
      <c r="AL116" s="959"/>
      <c r="AM116" s="959"/>
      <c r="AN116" s="959"/>
      <c r="AO116" s="960"/>
      <c r="AP116" s="962" t="s">
        <v>446</v>
      </c>
      <c r="AQ116" s="963"/>
      <c r="AR116" s="963"/>
      <c r="AS116" s="963"/>
      <c r="AT116" s="964"/>
      <c r="AU116" s="908"/>
      <c r="AV116" s="909"/>
      <c r="AW116" s="909"/>
      <c r="AX116" s="909"/>
      <c r="AY116" s="909"/>
      <c r="AZ116" s="967" t="s">
        <v>464</v>
      </c>
      <c r="BA116" s="968"/>
      <c r="BB116" s="968"/>
      <c r="BC116" s="968"/>
      <c r="BD116" s="968"/>
      <c r="BE116" s="968"/>
      <c r="BF116" s="968"/>
      <c r="BG116" s="968"/>
      <c r="BH116" s="968"/>
      <c r="BI116" s="968"/>
      <c r="BJ116" s="968"/>
      <c r="BK116" s="968"/>
      <c r="BL116" s="968"/>
      <c r="BM116" s="968"/>
      <c r="BN116" s="968"/>
      <c r="BO116" s="968"/>
      <c r="BP116" s="969"/>
      <c r="BQ116" s="925" t="s">
        <v>418</v>
      </c>
      <c r="BR116" s="926"/>
      <c r="BS116" s="926"/>
      <c r="BT116" s="926"/>
      <c r="BU116" s="926"/>
      <c r="BV116" s="926" t="s">
        <v>418</v>
      </c>
      <c r="BW116" s="926"/>
      <c r="BX116" s="926"/>
      <c r="BY116" s="926"/>
      <c r="BZ116" s="926"/>
      <c r="CA116" s="926" t="s">
        <v>131</v>
      </c>
      <c r="CB116" s="926"/>
      <c r="CC116" s="926"/>
      <c r="CD116" s="926"/>
      <c r="CE116" s="926"/>
      <c r="CF116" s="920" t="s">
        <v>418</v>
      </c>
      <c r="CG116" s="921"/>
      <c r="CH116" s="921"/>
      <c r="CI116" s="921"/>
      <c r="CJ116" s="921"/>
      <c r="CK116" s="948"/>
      <c r="CL116" s="949"/>
      <c r="CM116" s="922" t="s">
        <v>465</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131</v>
      </c>
      <c r="DH116" s="959"/>
      <c r="DI116" s="959"/>
      <c r="DJ116" s="959"/>
      <c r="DK116" s="960"/>
      <c r="DL116" s="961" t="s">
        <v>418</v>
      </c>
      <c r="DM116" s="959"/>
      <c r="DN116" s="959"/>
      <c r="DO116" s="959"/>
      <c r="DP116" s="960"/>
      <c r="DQ116" s="961" t="s">
        <v>418</v>
      </c>
      <c r="DR116" s="959"/>
      <c r="DS116" s="959"/>
      <c r="DT116" s="959"/>
      <c r="DU116" s="960"/>
      <c r="DV116" s="962" t="s">
        <v>446</v>
      </c>
      <c r="DW116" s="963"/>
      <c r="DX116" s="963"/>
      <c r="DY116" s="963"/>
      <c r="DZ116" s="964"/>
    </row>
    <row r="117" spans="1:130" s="230" customFormat="1" ht="26.25" customHeight="1" x14ac:dyDescent="0.15">
      <c r="A117" s="912" t="s">
        <v>195</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466</v>
      </c>
      <c r="Z117" s="894"/>
      <c r="AA117" s="978">
        <v>181516</v>
      </c>
      <c r="AB117" s="979"/>
      <c r="AC117" s="979"/>
      <c r="AD117" s="979"/>
      <c r="AE117" s="980"/>
      <c r="AF117" s="981">
        <v>208420</v>
      </c>
      <c r="AG117" s="979"/>
      <c r="AH117" s="979"/>
      <c r="AI117" s="979"/>
      <c r="AJ117" s="980"/>
      <c r="AK117" s="981">
        <v>191518</v>
      </c>
      <c r="AL117" s="979"/>
      <c r="AM117" s="979"/>
      <c r="AN117" s="979"/>
      <c r="AO117" s="980"/>
      <c r="AP117" s="982"/>
      <c r="AQ117" s="983"/>
      <c r="AR117" s="983"/>
      <c r="AS117" s="983"/>
      <c r="AT117" s="984"/>
      <c r="AU117" s="908"/>
      <c r="AV117" s="909"/>
      <c r="AW117" s="909"/>
      <c r="AX117" s="909"/>
      <c r="AY117" s="909"/>
      <c r="AZ117" s="974" t="s">
        <v>467</v>
      </c>
      <c r="BA117" s="975"/>
      <c r="BB117" s="975"/>
      <c r="BC117" s="975"/>
      <c r="BD117" s="975"/>
      <c r="BE117" s="975"/>
      <c r="BF117" s="975"/>
      <c r="BG117" s="975"/>
      <c r="BH117" s="975"/>
      <c r="BI117" s="975"/>
      <c r="BJ117" s="975"/>
      <c r="BK117" s="975"/>
      <c r="BL117" s="975"/>
      <c r="BM117" s="975"/>
      <c r="BN117" s="975"/>
      <c r="BO117" s="975"/>
      <c r="BP117" s="976"/>
      <c r="BQ117" s="925" t="s">
        <v>131</v>
      </c>
      <c r="BR117" s="926"/>
      <c r="BS117" s="926"/>
      <c r="BT117" s="926"/>
      <c r="BU117" s="926"/>
      <c r="BV117" s="926" t="s">
        <v>446</v>
      </c>
      <c r="BW117" s="926"/>
      <c r="BX117" s="926"/>
      <c r="BY117" s="926"/>
      <c r="BZ117" s="926"/>
      <c r="CA117" s="926" t="s">
        <v>131</v>
      </c>
      <c r="CB117" s="926"/>
      <c r="CC117" s="926"/>
      <c r="CD117" s="926"/>
      <c r="CE117" s="926"/>
      <c r="CF117" s="920" t="s">
        <v>131</v>
      </c>
      <c r="CG117" s="921"/>
      <c r="CH117" s="921"/>
      <c r="CI117" s="921"/>
      <c r="CJ117" s="921"/>
      <c r="CK117" s="948"/>
      <c r="CL117" s="949"/>
      <c r="CM117" s="922" t="s">
        <v>468</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469</v>
      </c>
      <c r="DH117" s="959"/>
      <c r="DI117" s="959"/>
      <c r="DJ117" s="959"/>
      <c r="DK117" s="960"/>
      <c r="DL117" s="961" t="s">
        <v>131</v>
      </c>
      <c r="DM117" s="959"/>
      <c r="DN117" s="959"/>
      <c r="DO117" s="959"/>
      <c r="DP117" s="960"/>
      <c r="DQ117" s="961" t="s">
        <v>131</v>
      </c>
      <c r="DR117" s="959"/>
      <c r="DS117" s="959"/>
      <c r="DT117" s="959"/>
      <c r="DU117" s="960"/>
      <c r="DV117" s="962" t="s">
        <v>131</v>
      </c>
      <c r="DW117" s="963"/>
      <c r="DX117" s="963"/>
      <c r="DY117" s="963"/>
      <c r="DZ117" s="964"/>
    </row>
    <row r="118" spans="1:130" s="230" customFormat="1" ht="26.25" customHeight="1" x14ac:dyDescent="0.15">
      <c r="A118" s="912" t="s">
        <v>440</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437</v>
      </c>
      <c r="AB118" s="893"/>
      <c r="AC118" s="893"/>
      <c r="AD118" s="893"/>
      <c r="AE118" s="894"/>
      <c r="AF118" s="892" t="s">
        <v>438</v>
      </c>
      <c r="AG118" s="893"/>
      <c r="AH118" s="893"/>
      <c r="AI118" s="893"/>
      <c r="AJ118" s="894"/>
      <c r="AK118" s="892" t="s">
        <v>317</v>
      </c>
      <c r="AL118" s="893"/>
      <c r="AM118" s="893"/>
      <c r="AN118" s="893"/>
      <c r="AO118" s="894"/>
      <c r="AP118" s="970" t="s">
        <v>439</v>
      </c>
      <c r="AQ118" s="971"/>
      <c r="AR118" s="971"/>
      <c r="AS118" s="971"/>
      <c r="AT118" s="972"/>
      <c r="AU118" s="908"/>
      <c r="AV118" s="909"/>
      <c r="AW118" s="909"/>
      <c r="AX118" s="909"/>
      <c r="AY118" s="909"/>
      <c r="AZ118" s="973" t="s">
        <v>470</v>
      </c>
      <c r="BA118" s="965"/>
      <c r="BB118" s="965"/>
      <c r="BC118" s="965"/>
      <c r="BD118" s="965"/>
      <c r="BE118" s="965"/>
      <c r="BF118" s="965"/>
      <c r="BG118" s="965"/>
      <c r="BH118" s="965"/>
      <c r="BI118" s="965"/>
      <c r="BJ118" s="965"/>
      <c r="BK118" s="965"/>
      <c r="BL118" s="965"/>
      <c r="BM118" s="965"/>
      <c r="BN118" s="965"/>
      <c r="BO118" s="965"/>
      <c r="BP118" s="966"/>
      <c r="BQ118" s="999" t="s">
        <v>446</v>
      </c>
      <c r="BR118" s="1000"/>
      <c r="BS118" s="1000"/>
      <c r="BT118" s="1000"/>
      <c r="BU118" s="1000"/>
      <c r="BV118" s="1000" t="s">
        <v>469</v>
      </c>
      <c r="BW118" s="1000"/>
      <c r="BX118" s="1000"/>
      <c r="BY118" s="1000"/>
      <c r="BZ118" s="1000"/>
      <c r="CA118" s="1000" t="s">
        <v>131</v>
      </c>
      <c r="CB118" s="1000"/>
      <c r="CC118" s="1000"/>
      <c r="CD118" s="1000"/>
      <c r="CE118" s="1000"/>
      <c r="CF118" s="920" t="s">
        <v>131</v>
      </c>
      <c r="CG118" s="921"/>
      <c r="CH118" s="921"/>
      <c r="CI118" s="921"/>
      <c r="CJ118" s="921"/>
      <c r="CK118" s="948"/>
      <c r="CL118" s="949"/>
      <c r="CM118" s="922" t="s">
        <v>471</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446</v>
      </c>
      <c r="DH118" s="959"/>
      <c r="DI118" s="959"/>
      <c r="DJ118" s="959"/>
      <c r="DK118" s="960"/>
      <c r="DL118" s="961" t="s">
        <v>469</v>
      </c>
      <c r="DM118" s="959"/>
      <c r="DN118" s="959"/>
      <c r="DO118" s="959"/>
      <c r="DP118" s="960"/>
      <c r="DQ118" s="961" t="s">
        <v>446</v>
      </c>
      <c r="DR118" s="959"/>
      <c r="DS118" s="959"/>
      <c r="DT118" s="959"/>
      <c r="DU118" s="960"/>
      <c r="DV118" s="962" t="s">
        <v>469</v>
      </c>
      <c r="DW118" s="963"/>
      <c r="DX118" s="963"/>
      <c r="DY118" s="963"/>
      <c r="DZ118" s="964"/>
    </row>
    <row r="119" spans="1:130" s="230" customFormat="1" ht="26.25" customHeight="1" x14ac:dyDescent="0.15">
      <c r="A119" s="1062" t="s">
        <v>443</v>
      </c>
      <c r="B119" s="947"/>
      <c r="C119" s="929" t="s">
        <v>444</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469</v>
      </c>
      <c r="AB119" s="900"/>
      <c r="AC119" s="900"/>
      <c r="AD119" s="900"/>
      <c r="AE119" s="901"/>
      <c r="AF119" s="902" t="s">
        <v>131</v>
      </c>
      <c r="AG119" s="900"/>
      <c r="AH119" s="900"/>
      <c r="AI119" s="900"/>
      <c r="AJ119" s="901"/>
      <c r="AK119" s="902" t="s">
        <v>131</v>
      </c>
      <c r="AL119" s="900"/>
      <c r="AM119" s="900"/>
      <c r="AN119" s="900"/>
      <c r="AO119" s="901"/>
      <c r="AP119" s="903" t="s">
        <v>469</v>
      </c>
      <c r="AQ119" s="904"/>
      <c r="AR119" s="904"/>
      <c r="AS119" s="904"/>
      <c r="AT119" s="905"/>
      <c r="AU119" s="910"/>
      <c r="AV119" s="911"/>
      <c r="AW119" s="911"/>
      <c r="AX119" s="911"/>
      <c r="AY119" s="911"/>
      <c r="AZ119" s="251" t="s">
        <v>195</v>
      </c>
      <c r="BA119" s="251"/>
      <c r="BB119" s="251"/>
      <c r="BC119" s="251"/>
      <c r="BD119" s="251"/>
      <c r="BE119" s="251"/>
      <c r="BF119" s="251"/>
      <c r="BG119" s="251"/>
      <c r="BH119" s="251"/>
      <c r="BI119" s="251"/>
      <c r="BJ119" s="251"/>
      <c r="BK119" s="251"/>
      <c r="BL119" s="251"/>
      <c r="BM119" s="251"/>
      <c r="BN119" s="251"/>
      <c r="BO119" s="977" t="s">
        <v>472</v>
      </c>
      <c r="BP119" s="1005"/>
      <c r="BQ119" s="999">
        <v>1753260</v>
      </c>
      <c r="BR119" s="1000"/>
      <c r="BS119" s="1000"/>
      <c r="BT119" s="1000"/>
      <c r="BU119" s="1000"/>
      <c r="BV119" s="1000">
        <v>1664627</v>
      </c>
      <c r="BW119" s="1000"/>
      <c r="BX119" s="1000"/>
      <c r="BY119" s="1000"/>
      <c r="BZ119" s="1000"/>
      <c r="CA119" s="1000">
        <v>1526942</v>
      </c>
      <c r="CB119" s="1000"/>
      <c r="CC119" s="1000"/>
      <c r="CD119" s="1000"/>
      <c r="CE119" s="1000"/>
      <c r="CF119" s="1001"/>
      <c r="CG119" s="1002"/>
      <c r="CH119" s="1002"/>
      <c r="CI119" s="1002"/>
      <c r="CJ119" s="1003"/>
      <c r="CK119" s="950"/>
      <c r="CL119" s="951"/>
      <c r="CM119" s="973" t="s">
        <v>473</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446</v>
      </c>
      <c r="DH119" s="986"/>
      <c r="DI119" s="986"/>
      <c r="DJ119" s="986"/>
      <c r="DK119" s="987"/>
      <c r="DL119" s="985" t="s">
        <v>469</v>
      </c>
      <c r="DM119" s="986"/>
      <c r="DN119" s="986"/>
      <c r="DO119" s="986"/>
      <c r="DP119" s="987"/>
      <c r="DQ119" s="985" t="s">
        <v>446</v>
      </c>
      <c r="DR119" s="986"/>
      <c r="DS119" s="986"/>
      <c r="DT119" s="986"/>
      <c r="DU119" s="987"/>
      <c r="DV119" s="988" t="s">
        <v>469</v>
      </c>
      <c r="DW119" s="989"/>
      <c r="DX119" s="989"/>
      <c r="DY119" s="989"/>
      <c r="DZ119" s="990"/>
    </row>
    <row r="120" spans="1:130" s="230" customFormat="1" ht="26.25" customHeight="1" x14ac:dyDescent="0.15">
      <c r="A120" s="1063"/>
      <c r="B120" s="949"/>
      <c r="C120" s="922" t="s">
        <v>448</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446</v>
      </c>
      <c r="AB120" s="959"/>
      <c r="AC120" s="959"/>
      <c r="AD120" s="959"/>
      <c r="AE120" s="960"/>
      <c r="AF120" s="961" t="s">
        <v>446</v>
      </c>
      <c r="AG120" s="959"/>
      <c r="AH120" s="959"/>
      <c r="AI120" s="959"/>
      <c r="AJ120" s="960"/>
      <c r="AK120" s="961" t="s">
        <v>446</v>
      </c>
      <c r="AL120" s="959"/>
      <c r="AM120" s="959"/>
      <c r="AN120" s="959"/>
      <c r="AO120" s="960"/>
      <c r="AP120" s="962" t="s">
        <v>446</v>
      </c>
      <c r="AQ120" s="963"/>
      <c r="AR120" s="963"/>
      <c r="AS120" s="963"/>
      <c r="AT120" s="964"/>
      <c r="AU120" s="991" t="s">
        <v>474</v>
      </c>
      <c r="AV120" s="992"/>
      <c r="AW120" s="992"/>
      <c r="AX120" s="992"/>
      <c r="AY120" s="993"/>
      <c r="AZ120" s="929" t="s">
        <v>475</v>
      </c>
      <c r="BA120" s="897"/>
      <c r="BB120" s="897"/>
      <c r="BC120" s="897"/>
      <c r="BD120" s="897"/>
      <c r="BE120" s="897"/>
      <c r="BF120" s="897"/>
      <c r="BG120" s="897"/>
      <c r="BH120" s="897"/>
      <c r="BI120" s="897"/>
      <c r="BJ120" s="897"/>
      <c r="BK120" s="897"/>
      <c r="BL120" s="897"/>
      <c r="BM120" s="897"/>
      <c r="BN120" s="897"/>
      <c r="BO120" s="897"/>
      <c r="BP120" s="898"/>
      <c r="BQ120" s="930">
        <v>3973010</v>
      </c>
      <c r="BR120" s="931"/>
      <c r="BS120" s="931"/>
      <c r="BT120" s="931"/>
      <c r="BU120" s="931"/>
      <c r="BV120" s="931">
        <v>5449227</v>
      </c>
      <c r="BW120" s="931"/>
      <c r="BX120" s="931"/>
      <c r="BY120" s="931"/>
      <c r="BZ120" s="931"/>
      <c r="CA120" s="931">
        <v>5555728</v>
      </c>
      <c r="CB120" s="931"/>
      <c r="CC120" s="931"/>
      <c r="CD120" s="931"/>
      <c r="CE120" s="931"/>
      <c r="CF120" s="944">
        <v>574.20000000000005</v>
      </c>
      <c r="CG120" s="945"/>
      <c r="CH120" s="945"/>
      <c r="CI120" s="945"/>
      <c r="CJ120" s="945"/>
      <c r="CK120" s="1006" t="s">
        <v>476</v>
      </c>
      <c r="CL120" s="1007"/>
      <c r="CM120" s="1007"/>
      <c r="CN120" s="1007"/>
      <c r="CO120" s="1008"/>
      <c r="CP120" s="1014" t="s">
        <v>477</v>
      </c>
      <c r="CQ120" s="1015"/>
      <c r="CR120" s="1015"/>
      <c r="CS120" s="1015"/>
      <c r="CT120" s="1015"/>
      <c r="CU120" s="1015"/>
      <c r="CV120" s="1015"/>
      <c r="CW120" s="1015"/>
      <c r="CX120" s="1015"/>
      <c r="CY120" s="1015"/>
      <c r="CZ120" s="1015"/>
      <c r="DA120" s="1015"/>
      <c r="DB120" s="1015"/>
      <c r="DC120" s="1015"/>
      <c r="DD120" s="1015"/>
      <c r="DE120" s="1015"/>
      <c r="DF120" s="1016"/>
      <c r="DG120" s="930" t="s">
        <v>446</v>
      </c>
      <c r="DH120" s="931"/>
      <c r="DI120" s="931"/>
      <c r="DJ120" s="931"/>
      <c r="DK120" s="931"/>
      <c r="DL120" s="931" t="s">
        <v>469</v>
      </c>
      <c r="DM120" s="931"/>
      <c r="DN120" s="931"/>
      <c r="DO120" s="931"/>
      <c r="DP120" s="931"/>
      <c r="DQ120" s="931" t="s">
        <v>446</v>
      </c>
      <c r="DR120" s="931"/>
      <c r="DS120" s="931"/>
      <c r="DT120" s="931"/>
      <c r="DU120" s="931"/>
      <c r="DV120" s="932" t="s">
        <v>469</v>
      </c>
      <c r="DW120" s="932"/>
      <c r="DX120" s="932"/>
      <c r="DY120" s="932"/>
      <c r="DZ120" s="933"/>
    </row>
    <row r="121" spans="1:130" s="230" customFormat="1" ht="26.25" customHeight="1" x14ac:dyDescent="0.15">
      <c r="A121" s="1063"/>
      <c r="B121" s="949"/>
      <c r="C121" s="974" t="s">
        <v>478</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446</v>
      </c>
      <c r="AB121" s="959"/>
      <c r="AC121" s="959"/>
      <c r="AD121" s="959"/>
      <c r="AE121" s="960"/>
      <c r="AF121" s="961" t="s">
        <v>446</v>
      </c>
      <c r="AG121" s="959"/>
      <c r="AH121" s="959"/>
      <c r="AI121" s="959"/>
      <c r="AJ121" s="960"/>
      <c r="AK121" s="961" t="s">
        <v>446</v>
      </c>
      <c r="AL121" s="959"/>
      <c r="AM121" s="959"/>
      <c r="AN121" s="959"/>
      <c r="AO121" s="960"/>
      <c r="AP121" s="962" t="s">
        <v>446</v>
      </c>
      <c r="AQ121" s="963"/>
      <c r="AR121" s="963"/>
      <c r="AS121" s="963"/>
      <c r="AT121" s="964"/>
      <c r="AU121" s="994"/>
      <c r="AV121" s="995"/>
      <c r="AW121" s="995"/>
      <c r="AX121" s="995"/>
      <c r="AY121" s="996"/>
      <c r="AZ121" s="922" t="s">
        <v>479</v>
      </c>
      <c r="BA121" s="923"/>
      <c r="BB121" s="923"/>
      <c r="BC121" s="923"/>
      <c r="BD121" s="923"/>
      <c r="BE121" s="923"/>
      <c r="BF121" s="923"/>
      <c r="BG121" s="923"/>
      <c r="BH121" s="923"/>
      <c r="BI121" s="923"/>
      <c r="BJ121" s="923"/>
      <c r="BK121" s="923"/>
      <c r="BL121" s="923"/>
      <c r="BM121" s="923"/>
      <c r="BN121" s="923"/>
      <c r="BO121" s="923"/>
      <c r="BP121" s="924"/>
      <c r="BQ121" s="925" t="s">
        <v>446</v>
      </c>
      <c r="BR121" s="926"/>
      <c r="BS121" s="926"/>
      <c r="BT121" s="926"/>
      <c r="BU121" s="926"/>
      <c r="BV121" s="926" t="s">
        <v>446</v>
      </c>
      <c r="BW121" s="926"/>
      <c r="BX121" s="926"/>
      <c r="BY121" s="926"/>
      <c r="BZ121" s="926"/>
      <c r="CA121" s="926" t="s">
        <v>446</v>
      </c>
      <c r="CB121" s="926"/>
      <c r="CC121" s="926"/>
      <c r="CD121" s="926"/>
      <c r="CE121" s="926"/>
      <c r="CF121" s="920" t="s">
        <v>446</v>
      </c>
      <c r="CG121" s="921"/>
      <c r="CH121" s="921"/>
      <c r="CI121" s="921"/>
      <c r="CJ121" s="921"/>
      <c r="CK121" s="1009"/>
      <c r="CL121" s="1010"/>
      <c r="CM121" s="1010"/>
      <c r="CN121" s="1010"/>
      <c r="CO121" s="1011"/>
      <c r="CP121" s="1019" t="s">
        <v>480</v>
      </c>
      <c r="CQ121" s="1020"/>
      <c r="CR121" s="1020"/>
      <c r="CS121" s="1020"/>
      <c r="CT121" s="1020"/>
      <c r="CU121" s="1020"/>
      <c r="CV121" s="1020"/>
      <c r="CW121" s="1020"/>
      <c r="CX121" s="1020"/>
      <c r="CY121" s="1020"/>
      <c r="CZ121" s="1020"/>
      <c r="DA121" s="1020"/>
      <c r="DB121" s="1020"/>
      <c r="DC121" s="1020"/>
      <c r="DD121" s="1020"/>
      <c r="DE121" s="1020"/>
      <c r="DF121" s="1021"/>
      <c r="DG121" s="925" t="s">
        <v>446</v>
      </c>
      <c r="DH121" s="926"/>
      <c r="DI121" s="926"/>
      <c r="DJ121" s="926"/>
      <c r="DK121" s="926"/>
      <c r="DL121" s="926" t="s">
        <v>446</v>
      </c>
      <c r="DM121" s="926"/>
      <c r="DN121" s="926"/>
      <c r="DO121" s="926"/>
      <c r="DP121" s="926"/>
      <c r="DQ121" s="926" t="s">
        <v>446</v>
      </c>
      <c r="DR121" s="926"/>
      <c r="DS121" s="926"/>
      <c r="DT121" s="926"/>
      <c r="DU121" s="926"/>
      <c r="DV121" s="927" t="s">
        <v>469</v>
      </c>
      <c r="DW121" s="927"/>
      <c r="DX121" s="927"/>
      <c r="DY121" s="927"/>
      <c r="DZ121" s="928"/>
    </row>
    <row r="122" spans="1:130" s="230" customFormat="1" ht="26.25" customHeight="1" x14ac:dyDescent="0.15">
      <c r="A122" s="1063"/>
      <c r="B122" s="949"/>
      <c r="C122" s="922" t="s">
        <v>459</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446</v>
      </c>
      <c r="AB122" s="959"/>
      <c r="AC122" s="959"/>
      <c r="AD122" s="959"/>
      <c r="AE122" s="960"/>
      <c r="AF122" s="961" t="s">
        <v>446</v>
      </c>
      <c r="AG122" s="959"/>
      <c r="AH122" s="959"/>
      <c r="AI122" s="959"/>
      <c r="AJ122" s="960"/>
      <c r="AK122" s="961" t="s">
        <v>469</v>
      </c>
      <c r="AL122" s="959"/>
      <c r="AM122" s="959"/>
      <c r="AN122" s="959"/>
      <c r="AO122" s="960"/>
      <c r="AP122" s="962" t="s">
        <v>446</v>
      </c>
      <c r="AQ122" s="963"/>
      <c r="AR122" s="963"/>
      <c r="AS122" s="963"/>
      <c r="AT122" s="964"/>
      <c r="AU122" s="994"/>
      <c r="AV122" s="995"/>
      <c r="AW122" s="995"/>
      <c r="AX122" s="995"/>
      <c r="AY122" s="996"/>
      <c r="AZ122" s="973" t="s">
        <v>481</v>
      </c>
      <c r="BA122" s="965"/>
      <c r="BB122" s="965"/>
      <c r="BC122" s="965"/>
      <c r="BD122" s="965"/>
      <c r="BE122" s="965"/>
      <c r="BF122" s="965"/>
      <c r="BG122" s="965"/>
      <c r="BH122" s="965"/>
      <c r="BI122" s="965"/>
      <c r="BJ122" s="965"/>
      <c r="BK122" s="965"/>
      <c r="BL122" s="965"/>
      <c r="BM122" s="965"/>
      <c r="BN122" s="965"/>
      <c r="BO122" s="965"/>
      <c r="BP122" s="966"/>
      <c r="BQ122" s="999">
        <v>1408431</v>
      </c>
      <c r="BR122" s="1000"/>
      <c r="BS122" s="1000"/>
      <c r="BT122" s="1000"/>
      <c r="BU122" s="1000"/>
      <c r="BV122" s="1000">
        <v>1331689</v>
      </c>
      <c r="BW122" s="1000"/>
      <c r="BX122" s="1000"/>
      <c r="BY122" s="1000"/>
      <c r="BZ122" s="1000"/>
      <c r="CA122" s="1000">
        <v>1253983</v>
      </c>
      <c r="CB122" s="1000"/>
      <c r="CC122" s="1000"/>
      <c r="CD122" s="1000"/>
      <c r="CE122" s="1000"/>
      <c r="CF122" s="1017">
        <v>129.6</v>
      </c>
      <c r="CG122" s="1018"/>
      <c r="CH122" s="1018"/>
      <c r="CI122" s="1018"/>
      <c r="CJ122" s="1018"/>
      <c r="CK122" s="1009"/>
      <c r="CL122" s="1010"/>
      <c r="CM122" s="1010"/>
      <c r="CN122" s="1010"/>
      <c r="CO122" s="1011"/>
      <c r="CP122" s="1019" t="s">
        <v>482</v>
      </c>
      <c r="CQ122" s="1020"/>
      <c r="CR122" s="1020"/>
      <c r="CS122" s="1020"/>
      <c r="CT122" s="1020"/>
      <c r="CU122" s="1020"/>
      <c r="CV122" s="1020"/>
      <c r="CW122" s="1020"/>
      <c r="CX122" s="1020"/>
      <c r="CY122" s="1020"/>
      <c r="CZ122" s="1020"/>
      <c r="DA122" s="1020"/>
      <c r="DB122" s="1020"/>
      <c r="DC122" s="1020"/>
      <c r="DD122" s="1020"/>
      <c r="DE122" s="1020"/>
      <c r="DF122" s="1021"/>
      <c r="DG122" s="925" t="s">
        <v>446</v>
      </c>
      <c r="DH122" s="926"/>
      <c r="DI122" s="926"/>
      <c r="DJ122" s="926"/>
      <c r="DK122" s="926"/>
      <c r="DL122" s="926" t="s">
        <v>446</v>
      </c>
      <c r="DM122" s="926"/>
      <c r="DN122" s="926"/>
      <c r="DO122" s="926"/>
      <c r="DP122" s="926"/>
      <c r="DQ122" s="926" t="s">
        <v>446</v>
      </c>
      <c r="DR122" s="926"/>
      <c r="DS122" s="926"/>
      <c r="DT122" s="926"/>
      <c r="DU122" s="926"/>
      <c r="DV122" s="927" t="s">
        <v>446</v>
      </c>
      <c r="DW122" s="927"/>
      <c r="DX122" s="927"/>
      <c r="DY122" s="927"/>
      <c r="DZ122" s="928"/>
    </row>
    <row r="123" spans="1:130" s="230" customFormat="1" ht="26.25" customHeight="1" x14ac:dyDescent="0.15">
      <c r="A123" s="1063"/>
      <c r="B123" s="949"/>
      <c r="C123" s="922" t="s">
        <v>465</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446</v>
      </c>
      <c r="AB123" s="959"/>
      <c r="AC123" s="959"/>
      <c r="AD123" s="959"/>
      <c r="AE123" s="960"/>
      <c r="AF123" s="961" t="s">
        <v>446</v>
      </c>
      <c r="AG123" s="959"/>
      <c r="AH123" s="959"/>
      <c r="AI123" s="959"/>
      <c r="AJ123" s="960"/>
      <c r="AK123" s="961" t="s">
        <v>446</v>
      </c>
      <c r="AL123" s="959"/>
      <c r="AM123" s="959"/>
      <c r="AN123" s="959"/>
      <c r="AO123" s="960"/>
      <c r="AP123" s="962" t="s">
        <v>446</v>
      </c>
      <c r="AQ123" s="963"/>
      <c r="AR123" s="963"/>
      <c r="AS123" s="963"/>
      <c r="AT123" s="964"/>
      <c r="AU123" s="997"/>
      <c r="AV123" s="998"/>
      <c r="AW123" s="998"/>
      <c r="AX123" s="998"/>
      <c r="AY123" s="998"/>
      <c r="AZ123" s="251" t="s">
        <v>195</v>
      </c>
      <c r="BA123" s="251"/>
      <c r="BB123" s="251"/>
      <c r="BC123" s="251"/>
      <c r="BD123" s="251"/>
      <c r="BE123" s="251"/>
      <c r="BF123" s="251"/>
      <c r="BG123" s="251"/>
      <c r="BH123" s="251"/>
      <c r="BI123" s="251"/>
      <c r="BJ123" s="251"/>
      <c r="BK123" s="251"/>
      <c r="BL123" s="251"/>
      <c r="BM123" s="251"/>
      <c r="BN123" s="251"/>
      <c r="BO123" s="977" t="s">
        <v>483</v>
      </c>
      <c r="BP123" s="1005"/>
      <c r="BQ123" s="1035">
        <v>5381441</v>
      </c>
      <c r="BR123" s="1036"/>
      <c r="BS123" s="1036"/>
      <c r="BT123" s="1036"/>
      <c r="BU123" s="1036"/>
      <c r="BV123" s="1036">
        <v>6780916</v>
      </c>
      <c r="BW123" s="1036"/>
      <c r="BX123" s="1036"/>
      <c r="BY123" s="1036"/>
      <c r="BZ123" s="1036"/>
      <c r="CA123" s="1036">
        <v>6809711</v>
      </c>
      <c r="CB123" s="1036"/>
      <c r="CC123" s="1036"/>
      <c r="CD123" s="1036"/>
      <c r="CE123" s="1036"/>
      <c r="CF123" s="1001"/>
      <c r="CG123" s="1002"/>
      <c r="CH123" s="1002"/>
      <c r="CI123" s="1002"/>
      <c r="CJ123" s="1003"/>
      <c r="CK123" s="1009"/>
      <c r="CL123" s="1010"/>
      <c r="CM123" s="1010"/>
      <c r="CN123" s="1010"/>
      <c r="CO123" s="1011"/>
      <c r="CP123" s="1019" t="s">
        <v>484</v>
      </c>
      <c r="CQ123" s="1020"/>
      <c r="CR123" s="1020"/>
      <c r="CS123" s="1020"/>
      <c r="CT123" s="1020"/>
      <c r="CU123" s="1020"/>
      <c r="CV123" s="1020"/>
      <c r="CW123" s="1020"/>
      <c r="CX123" s="1020"/>
      <c r="CY123" s="1020"/>
      <c r="CZ123" s="1020"/>
      <c r="DA123" s="1020"/>
      <c r="DB123" s="1020"/>
      <c r="DC123" s="1020"/>
      <c r="DD123" s="1020"/>
      <c r="DE123" s="1020"/>
      <c r="DF123" s="1021"/>
      <c r="DG123" s="958" t="s">
        <v>418</v>
      </c>
      <c r="DH123" s="959"/>
      <c r="DI123" s="959"/>
      <c r="DJ123" s="959"/>
      <c r="DK123" s="960"/>
      <c r="DL123" s="961" t="s">
        <v>418</v>
      </c>
      <c r="DM123" s="959"/>
      <c r="DN123" s="959"/>
      <c r="DO123" s="959"/>
      <c r="DP123" s="960"/>
      <c r="DQ123" s="961" t="s">
        <v>131</v>
      </c>
      <c r="DR123" s="959"/>
      <c r="DS123" s="959"/>
      <c r="DT123" s="959"/>
      <c r="DU123" s="960"/>
      <c r="DV123" s="962" t="s">
        <v>485</v>
      </c>
      <c r="DW123" s="963"/>
      <c r="DX123" s="963"/>
      <c r="DY123" s="963"/>
      <c r="DZ123" s="964"/>
    </row>
    <row r="124" spans="1:130" s="230" customFormat="1" ht="26.25" customHeight="1" thickBot="1" x14ac:dyDescent="0.2">
      <c r="A124" s="1063"/>
      <c r="B124" s="949"/>
      <c r="C124" s="922" t="s">
        <v>468</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131</v>
      </c>
      <c r="AB124" s="959"/>
      <c r="AC124" s="959"/>
      <c r="AD124" s="959"/>
      <c r="AE124" s="960"/>
      <c r="AF124" s="961" t="s">
        <v>418</v>
      </c>
      <c r="AG124" s="959"/>
      <c r="AH124" s="959"/>
      <c r="AI124" s="959"/>
      <c r="AJ124" s="960"/>
      <c r="AK124" s="961" t="s">
        <v>131</v>
      </c>
      <c r="AL124" s="959"/>
      <c r="AM124" s="959"/>
      <c r="AN124" s="959"/>
      <c r="AO124" s="960"/>
      <c r="AP124" s="962" t="s">
        <v>418</v>
      </c>
      <c r="AQ124" s="963"/>
      <c r="AR124" s="963"/>
      <c r="AS124" s="963"/>
      <c r="AT124" s="964"/>
      <c r="AU124" s="1031" t="s">
        <v>486</v>
      </c>
      <c r="AV124" s="1032"/>
      <c r="AW124" s="1032"/>
      <c r="AX124" s="1032"/>
      <c r="AY124" s="1032"/>
      <c r="AZ124" s="1032"/>
      <c r="BA124" s="1032"/>
      <c r="BB124" s="1032"/>
      <c r="BC124" s="1032"/>
      <c r="BD124" s="1032"/>
      <c r="BE124" s="1032"/>
      <c r="BF124" s="1032"/>
      <c r="BG124" s="1032"/>
      <c r="BH124" s="1032"/>
      <c r="BI124" s="1032"/>
      <c r="BJ124" s="1032"/>
      <c r="BK124" s="1032"/>
      <c r="BL124" s="1032"/>
      <c r="BM124" s="1032"/>
      <c r="BN124" s="1032"/>
      <c r="BO124" s="1032"/>
      <c r="BP124" s="1033"/>
      <c r="BQ124" s="1034" t="s">
        <v>131</v>
      </c>
      <c r="BR124" s="1027"/>
      <c r="BS124" s="1027"/>
      <c r="BT124" s="1027"/>
      <c r="BU124" s="1027"/>
      <c r="BV124" s="1027" t="s">
        <v>418</v>
      </c>
      <c r="BW124" s="1027"/>
      <c r="BX124" s="1027"/>
      <c r="BY124" s="1027"/>
      <c r="BZ124" s="1027"/>
      <c r="CA124" s="1027" t="s">
        <v>487</v>
      </c>
      <c r="CB124" s="1027"/>
      <c r="CC124" s="1027"/>
      <c r="CD124" s="1027"/>
      <c r="CE124" s="1027"/>
      <c r="CF124" s="1028"/>
      <c r="CG124" s="1029"/>
      <c r="CH124" s="1029"/>
      <c r="CI124" s="1029"/>
      <c r="CJ124" s="1030"/>
      <c r="CK124" s="1012"/>
      <c r="CL124" s="1012"/>
      <c r="CM124" s="1012"/>
      <c r="CN124" s="1012"/>
      <c r="CO124" s="1013"/>
      <c r="CP124" s="1019" t="s">
        <v>488</v>
      </c>
      <c r="CQ124" s="1020"/>
      <c r="CR124" s="1020"/>
      <c r="CS124" s="1020"/>
      <c r="CT124" s="1020"/>
      <c r="CU124" s="1020"/>
      <c r="CV124" s="1020"/>
      <c r="CW124" s="1020"/>
      <c r="CX124" s="1020"/>
      <c r="CY124" s="1020"/>
      <c r="CZ124" s="1020"/>
      <c r="DA124" s="1020"/>
      <c r="DB124" s="1020"/>
      <c r="DC124" s="1020"/>
      <c r="DD124" s="1020"/>
      <c r="DE124" s="1020"/>
      <c r="DF124" s="1021"/>
      <c r="DG124" s="1004" t="s">
        <v>487</v>
      </c>
      <c r="DH124" s="986"/>
      <c r="DI124" s="986"/>
      <c r="DJ124" s="986"/>
      <c r="DK124" s="987"/>
      <c r="DL124" s="985" t="s">
        <v>131</v>
      </c>
      <c r="DM124" s="986"/>
      <c r="DN124" s="986"/>
      <c r="DO124" s="986"/>
      <c r="DP124" s="987"/>
      <c r="DQ124" s="985" t="s">
        <v>489</v>
      </c>
      <c r="DR124" s="986"/>
      <c r="DS124" s="986"/>
      <c r="DT124" s="986"/>
      <c r="DU124" s="987"/>
      <c r="DV124" s="988" t="s">
        <v>487</v>
      </c>
      <c r="DW124" s="989"/>
      <c r="DX124" s="989"/>
      <c r="DY124" s="989"/>
      <c r="DZ124" s="990"/>
    </row>
    <row r="125" spans="1:130" s="230" customFormat="1" ht="26.25" customHeight="1" x14ac:dyDescent="0.15">
      <c r="A125" s="1063"/>
      <c r="B125" s="949"/>
      <c r="C125" s="922" t="s">
        <v>471</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131</v>
      </c>
      <c r="AB125" s="959"/>
      <c r="AC125" s="959"/>
      <c r="AD125" s="959"/>
      <c r="AE125" s="960"/>
      <c r="AF125" s="961" t="s">
        <v>131</v>
      </c>
      <c r="AG125" s="959"/>
      <c r="AH125" s="959"/>
      <c r="AI125" s="959"/>
      <c r="AJ125" s="960"/>
      <c r="AK125" s="961" t="s">
        <v>131</v>
      </c>
      <c r="AL125" s="959"/>
      <c r="AM125" s="959"/>
      <c r="AN125" s="959"/>
      <c r="AO125" s="960"/>
      <c r="AP125" s="962" t="s">
        <v>131</v>
      </c>
      <c r="AQ125" s="963"/>
      <c r="AR125" s="963"/>
      <c r="AS125" s="963"/>
      <c r="AT125" s="964"/>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22" t="s">
        <v>490</v>
      </c>
      <c r="CL125" s="1007"/>
      <c r="CM125" s="1007"/>
      <c r="CN125" s="1007"/>
      <c r="CO125" s="1008"/>
      <c r="CP125" s="929" t="s">
        <v>491</v>
      </c>
      <c r="CQ125" s="897"/>
      <c r="CR125" s="897"/>
      <c r="CS125" s="897"/>
      <c r="CT125" s="897"/>
      <c r="CU125" s="897"/>
      <c r="CV125" s="897"/>
      <c r="CW125" s="897"/>
      <c r="CX125" s="897"/>
      <c r="CY125" s="897"/>
      <c r="CZ125" s="897"/>
      <c r="DA125" s="897"/>
      <c r="DB125" s="897"/>
      <c r="DC125" s="897"/>
      <c r="DD125" s="897"/>
      <c r="DE125" s="897"/>
      <c r="DF125" s="898"/>
      <c r="DG125" s="930" t="s">
        <v>131</v>
      </c>
      <c r="DH125" s="931"/>
      <c r="DI125" s="931"/>
      <c r="DJ125" s="931"/>
      <c r="DK125" s="931"/>
      <c r="DL125" s="931" t="s">
        <v>131</v>
      </c>
      <c r="DM125" s="931"/>
      <c r="DN125" s="931"/>
      <c r="DO125" s="931"/>
      <c r="DP125" s="931"/>
      <c r="DQ125" s="931" t="s">
        <v>131</v>
      </c>
      <c r="DR125" s="931"/>
      <c r="DS125" s="931"/>
      <c r="DT125" s="931"/>
      <c r="DU125" s="931"/>
      <c r="DV125" s="932" t="s">
        <v>418</v>
      </c>
      <c r="DW125" s="932"/>
      <c r="DX125" s="932"/>
      <c r="DY125" s="932"/>
      <c r="DZ125" s="933"/>
    </row>
    <row r="126" spans="1:130" s="230" customFormat="1" ht="26.25" customHeight="1" thickBot="1" x14ac:dyDescent="0.2">
      <c r="A126" s="1063"/>
      <c r="B126" s="949"/>
      <c r="C126" s="922" t="s">
        <v>473</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418</v>
      </c>
      <c r="AB126" s="959"/>
      <c r="AC126" s="959"/>
      <c r="AD126" s="959"/>
      <c r="AE126" s="960"/>
      <c r="AF126" s="961" t="s">
        <v>418</v>
      </c>
      <c r="AG126" s="959"/>
      <c r="AH126" s="959"/>
      <c r="AI126" s="959"/>
      <c r="AJ126" s="960"/>
      <c r="AK126" s="961" t="s">
        <v>131</v>
      </c>
      <c r="AL126" s="959"/>
      <c r="AM126" s="959"/>
      <c r="AN126" s="959"/>
      <c r="AO126" s="960"/>
      <c r="AP126" s="962" t="s">
        <v>131</v>
      </c>
      <c r="AQ126" s="963"/>
      <c r="AR126" s="963"/>
      <c r="AS126" s="963"/>
      <c r="AT126" s="964"/>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23"/>
      <c r="CL126" s="1010"/>
      <c r="CM126" s="1010"/>
      <c r="CN126" s="1010"/>
      <c r="CO126" s="1011"/>
      <c r="CP126" s="922" t="s">
        <v>492</v>
      </c>
      <c r="CQ126" s="923"/>
      <c r="CR126" s="923"/>
      <c r="CS126" s="923"/>
      <c r="CT126" s="923"/>
      <c r="CU126" s="923"/>
      <c r="CV126" s="923"/>
      <c r="CW126" s="923"/>
      <c r="CX126" s="923"/>
      <c r="CY126" s="923"/>
      <c r="CZ126" s="923"/>
      <c r="DA126" s="923"/>
      <c r="DB126" s="923"/>
      <c r="DC126" s="923"/>
      <c r="DD126" s="923"/>
      <c r="DE126" s="923"/>
      <c r="DF126" s="924"/>
      <c r="DG126" s="925" t="s">
        <v>487</v>
      </c>
      <c r="DH126" s="926"/>
      <c r="DI126" s="926"/>
      <c r="DJ126" s="926"/>
      <c r="DK126" s="926"/>
      <c r="DL126" s="926" t="s">
        <v>418</v>
      </c>
      <c r="DM126" s="926"/>
      <c r="DN126" s="926"/>
      <c r="DO126" s="926"/>
      <c r="DP126" s="926"/>
      <c r="DQ126" s="926" t="s">
        <v>131</v>
      </c>
      <c r="DR126" s="926"/>
      <c r="DS126" s="926"/>
      <c r="DT126" s="926"/>
      <c r="DU126" s="926"/>
      <c r="DV126" s="927" t="s">
        <v>131</v>
      </c>
      <c r="DW126" s="927"/>
      <c r="DX126" s="927"/>
      <c r="DY126" s="927"/>
      <c r="DZ126" s="928"/>
    </row>
    <row r="127" spans="1:130" s="230" customFormat="1" ht="26.25" customHeight="1" x14ac:dyDescent="0.15">
      <c r="A127" s="1064"/>
      <c r="B127" s="951"/>
      <c r="C127" s="973" t="s">
        <v>493</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131</v>
      </c>
      <c r="AB127" s="959"/>
      <c r="AC127" s="959"/>
      <c r="AD127" s="959"/>
      <c r="AE127" s="960"/>
      <c r="AF127" s="961" t="s">
        <v>418</v>
      </c>
      <c r="AG127" s="959"/>
      <c r="AH127" s="959"/>
      <c r="AI127" s="959"/>
      <c r="AJ127" s="960"/>
      <c r="AK127" s="961" t="s">
        <v>131</v>
      </c>
      <c r="AL127" s="959"/>
      <c r="AM127" s="959"/>
      <c r="AN127" s="959"/>
      <c r="AO127" s="960"/>
      <c r="AP127" s="962" t="s">
        <v>131</v>
      </c>
      <c r="AQ127" s="963"/>
      <c r="AR127" s="963"/>
      <c r="AS127" s="963"/>
      <c r="AT127" s="964"/>
      <c r="AU127" s="232"/>
      <c r="AV127" s="232"/>
      <c r="AW127" s="232"/>
      <c r="AX127" s="1037" t="s">
        <v>494</v>
      </c>
      <c r="AY127" s="1038"/>
      <c r="AZ127" s="1038"/>
      <c r="BA127" s="1038"/>
      <c r="BB127" s="1038"/>
      <c r="BC127" s="1038"/>
      <c r="BD127" s="1038"/>
      <c r="BE127" s="1039"/>
      <c r="BF127" s="1040" t="s">
        <v>495</v>
      </c>
      <c r="BG127" s="1038"/>
      <c r="BH127" s="1038"/>
      <c r="BI127" s="1038"/>
      <c r="BJ127" s="1038"/>
      <c r="BK127" s="1038"/>
      <c r="BL127" s="1039"/>
      <c r="BM127" s="1040" t="s">
        <v>496</v>
      </c>
      <c r="BN127" s="1038"/>
      <c r="BO127" s="1038"/>
      <c r="BP127" s="1038"/>
      <c r="BQ127" s="1038"/>
      <c r="BR127" s="1038"/>
      <c r="BS127" s="1039"/>
      <c r="BT127" s="1040" t="s">
        <v>497</v>
      </c>
      <c r="BU127" s="1038"/>
      <c r="BV127" s="1038"/>
      <c r="BW127" s="1038"/>
      <c r="BX127" s="1038"/>
      <c r="BY127" s="1038"/>
      <c r="BZ127" s="1061"/>
      <c r="CA127" s="232"/>
      <c r="CB127" s="232"/>
      <c r="CC127" s="232"/>
      <c r="CD127" s="255"/>
      <c r="CE127" s="255"/>
      <c r="CF127" s="255"/>
      <c r="CG127" s="232"/>
      <c r="CH127" s="232"/>
      <c r="CI127" s="232"/>
      <c r="CJ127" s="254"/>
      <c r="CK127" s="1023"/>
      <c r="CL127" s="1010"/>
      <c r="CM127" s="1010"/>
      <c r="CN127" s="1010"/>
      <c r="CO127" s="1011"/>
      <c r="CP127" s="922" t="s">
        <v>498</v>
      </c>
      <c r="CQ127" s="923"/>
      <c r="CR127" s="923"/>
      <c r="CS127" s="923"/>
      <c r="CT127" s="923"/>
      <c r="CU127" s="923"/>
      <c r="CV127" s="923"/>
      <c r="CW127" s="923"/>
      <c r="CX127" s="923"/>
      <c r="CY127" s="923"/>
      <c r="CZ127" s="923"/>
      <c r="DA127" s="923"/>
      <c r="DB127" s="923"/>
      <c r="DC127" s="923"/>
      <c r="DD127" s="923"/>
      <c r="DE127" s="923"/>
      <c r="DF127" s="924"/>
      <c r="DG127" s="925" t="s">
        <v>131</v>
      </c>
      <c r="DH127" s="926"/>
      <c r="DI127" s="926"/>
      <c r="DJ127" s="926"/>
      <c r="DK127" s="926"/>
      <c r="DL127" s="926" t="s">
        <v>418</v>
      </c>
      <c r="DM127" s="926"/>
      <c r="DN127" s="926"/>
      <c r="DO127" s="926"/>
      <c r="DP127" s="926"/>
      <c r="DQ127" s="926" t="s">
        <v>131</v>
      </c>
      <c r="DR127" s="926"/>
      <c r="DS127" s="926"/>
      <c r="DT127" s="926"/>
      <c r="DU127" s="926"/>
      <c r="DV127" s="927" t="s">
        <v>131</v>
      </c>
      <c r="DW127" s="927"/>
      <c r="DX127" s="927"/>
      <c r="DY127" s="927"/>
      <c r="DZ127" s="928"/>
    </row>
    <row r="128" spans="1:130" s="230" customFormat="1" ht="26.25" customHeight="1" thickBot="1" x14ac:dyDescent="0.2">
      <c r="A128" s="1047" t="s">
        <v>499</v>
      </c>
      <c r="B128" s="1048"/>
      <c r="C128" s="1048"/>
      <c r="D128" s="1048"/>
      <c r="E128" s="1048"/>
      <c r="F128" s="1048"/>
      <c r="G128" s="1048"/>
      <c r="H128" s="1048"/>
      <c r="I128" s="1048"/>
      <c r="J128" s="1048"/>
      <c r="K128" s="1048"/>
      <c r="L128" s="1048"/>
      <c r="M128" s="1048"/>
      <c r="N128" s="1048"/>
      <c r="O128" s="1048"/>
      <c r="P128" s="1048"/>
      <c r="Q128" s="1048"/>
      <c r="R128" s="1048"/>
      <c r="S128" s="1048"/>
      <c r="T128" s="1048"/>
      <c r="U128" s="1048"/>
      <c r="V128" s="1048"/>
      <c r="W128" s="1049" t="s">
        <v>500</v>
      </c>
      <c r="X128" s="1049"/>
      <c r="Y128" s="1049"/>
      <c r="Z128" s="1050"/>
      <c r="AA128" s="1051" t="s">
        <v>131</v>
      </c>
      <c r="AB128" s="1052"/>
      <c r="AC128" s="1052"/>
      <c r="AD128" s="1052"/>
      <c r="AE128" s="1053"/>
      <c r="AF128" s="1054" t="s">
        <v>131</v>
      </c>
      <c r="AG128" s="1052"/>
      <c r="AH128" s="1052"/>
      <c r="AI128" s="1052"/>
      <c r="AJ128" s="1053"/>
      <c r="AK128" s="1054" t="s">
        <v>418</v>
      </c>
      <c r="AL128" s="1052"/>
      <c r="AM128" s="1052"/>
      <c r="AN128" s="1052"/>
      <c r="AO128" s="1053"/>
      <c r="AP128" s="1055"/>
      <c r="AQ128" s="1056"/>
      <c r="AR128" s="1056"/>
      <c r="AS128" s="1056"/>
      <c r="AT128" s="1057"/>
      <c r="AU128" s="232"/>
      <c r="AV128" s="232"/>
      <c r="AW128" s="232"/>
      <c r="AX128" s="896" t="s">
        <v>501</v>
      </c>
      <c r="AY128" s="897"/>
      <c r="AZ128" s="897"/>
      <c r="BA128" s="897"/>
      <c r="BB128" s="897"/>
      <c r="BC128" s="897"/>
      <c r="BD128" s="897"/>
      <c r="BE128" s="898"/>
      <c r="BF128" s="1058" t="s">
        <v>131</v>
      </c>
      <c r="BG128" s="1059"/>
      <c r="BH128" s="1059"/>
      <c r="BI128" s="1059"/>
      <c r="BJ128" s="1059"/>
      <c r="BK128" s="1059"/>
      <c r="BL128" s="1060"/>
      <c r="BM128" s="1058">
        <v>15</v>
      </c>
      <c r="BN128" s="1059"/>
      <c r="BO128" s="1059"/>
      <c r="BP128" s="1059"/>
      <c r="BQ128" s="1059"/>
      <c r="BR128" s="1059"/>
      <c r="BS128" s="1060"/>
      <c r="BT128" s="1058">
        <v>20</v>
      </c>
      <c r="BU128" s="1059"/>
      <c r="BV128" s="1059"/>
      <c r="BW128" s="1059"/>
      <c r="BX128" s="1059"/>
      <c r="BY128" s="1059"/>
      <c r="BZ128" s="1076"/>
      <c r="CA128" s="255"/>
      <c r="CB128" s="255"/>
      <c r="CC128" s="255"/>
      <c r="CD128" s="255"/>
      <c r="CE128" s="255"/>
      <c r="CF128" s="255"/>
      <c r="CG128" s="232"/>
      <c r="CH128" s="232"/>
      <c r="CI128" s="232"/>
      <c r="CJ128" s="254"/>
      <c r="CK128" s="1024"/>
      <c r="CL128" s="1025"/>
      <c r="CM128" s="1025"/>
      <c r="CN128" s="1025"/>
      <c r="CO128" s="1026"/>
      <c r="CP128" s="1041" t="s">
        <v>502</v>
      </c>
      <c r="CQ128" s="740"/>
      <c r="CR128" s="740"/>
      <c r="CS128" s="740"/>
      <c r="CT128" s="740"/>
      <c r="CU128" s="740"/>
      <c r="CV128" s="740"/>
      <c r="CW128" s="740"/>
      <c r="CX128" s="740"/>
      <c r="CY128" s="740"/>
      <c r="CZ128" s="740"/>
      <c r="DA128" s="740"/>
      <c r="DB128" s="740"/>
      <c r="DC128" s="740"/>
      <c r="DD128" s="740"/>
      <c r="DE128" s="740"/>
      <c r="DF128" s="1042"/>
      <c r="DG128" s="1043" t="s">
        <v>131</v>
      </c>
      <c r="DH128" s="1044"/>
      <c r="DI128" s="1044"/>
      <c r="DJ128" s="1044"/>
      <c r="DK128" s="1044"/>
      <c r="DL128" s="1044" t="s">
        <v>131</v>
      </c>
      <c r="DM128" s="1044"/>
      <c r="DN128" s="1044"/>
      <c r="DO128" s="1044"/>
      <c r="DP128" s="1044"/>
      <c r="DQ128" s="1044" t="s">
        <v>131</v>
      </c>
      <c r="DR128" s="1044"/>
      <c r="DS128" s="1044"/>
      <c r="DT128" s="1044"/>
      <c r="DU128" s="1044"/>
      <c r="DV128" s="1045" t="s">
        <v>131</v>
      </c>
      <c r="DW128" s="1045"/>
      <c r="DX128" s="1045"/>
      <c r="DY128" s="1045"/>
      <c r="DZ128" s="1046"/>
    </row>
    <row r="129" spans="1:131" s="230" customFormat="1" ht="26.25" customHeight="1" x14ac:dyDescent="0.15">
      <c r="A129" s="934" t="s">
        <v>109</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503</v>
      </c>
      <c r="X129" s="1071"/>
      <c r="Y129" s="1071"/>
      <c r="Z129" s="1072"/>
      <c r="AA129" s="958">
        <v>1035615</v>
      </c>
      <c r="AB129" s="959"/>
      <c r="AC129" s="959"/>
      <c r="AD129" s="959"/>
      <c r="AE129" s="960"/>
      <c r="AF129" s="961">
        <v>1125222</v>
      </c>
      <c r="AG129" s="959"/>
      <c r="AH129" s="959"/>
      <c r="AI129" s="959"/>
      <c r="AJ129" s="960"/>
      <c r="AK129" s="961">
        <v>1096646</v>
      </c>
      <c r="AL129" s="959"/>
      <c r="AM129" s="959"/>
      <c r="AN129" s="959"/>
      <c r="AO129" s="960"/>
      <c r="AP129" s="1073"/>
      <c r="AQ129" s="1074"/>
      <c r="AR129" s="1074"/>
      <c r="AS129" s="1074"/>
      <c r="AT129" s="1075"/>
      <c r="AU129" s="233"/>
      <c r="AV129" s="233"/>
      <c r="AW129" s="233"/>
      <c r="AX129" s="1065" t="s">
        <v>504</v>
      </c>
      <c r="AY129" s="923"/>
      <c r="AZ129" s="923"/>
      <c r="BA129" s="923"/>
      <c r="BB129" s="923"/>
      <c r="BC129" s="923"/>
      <c r="BD129" s="923"/>
      <c r="BE129" s="924"/>
      <c r="BF129" s="1066" t="s">
        <v>131</v>
      </c>
      <c r="BG129" s="1067"/>
      <c r="BH129" s="1067"/>
      <c r="BI129" s="1067"/>
      <c r="BJ129" s="1067"/>
      <c r="BK129" s="1067"/>
      <c r="BL129" s="1068"/>
      <c r="BM129" s="1066">
        <v>20</v>
      </c>
      <c r="BN129" s="1067"/>
      <c r="BO129" s="1067"/>
      <c r="BP129" s="1067"/>
      <c r="BQ129" s="1067"/>
      <c r="BR129" s="1067"/>
      <c r="BS129" s="1068"/>
      <c r="BT129" s="1066">
        <v>30</v>
      </c>
      <c r="BU129" s="1067"/>
      <c r="BV129" s="1067"/>
      <c r="BW129" s="1067"/>
      <c r="BX129" s="1067"/>
      <c r="BY129" s="1067"/>
      <c r="BZ129" s="106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34" t="s">
        <v>505</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506</v>
      </c>
      <c r="X130" s="1071"/>
      <c r="Y130" s="1071"/>
      <c r="Z130" s="1072"/>
      <c r="AA130" s="958">
        <v>128872</v>
      </c>
      <c r="AB130" s="959"/>
      <c r="AC130" s="959"/>
      <c r="AD130" s="959"/>
      <c r="AE130" s="960"/>
      <c r="AF130" s="961">
        <v>139677</v>
      </c>
      <c r="AG130" s="959"/>
      <c r="AH130" s="959"/>
      <c r="AI130" s="959"/>
      <c r="AJ130" s="960"/>
      <c r="AK130" s="961">
        <v>129156</v>
      </c>
      <c r="AL130" s="959"/>
      <c r="AM130" s="959"/>
      <c r="AN130" s="959"/>
      <c r="AO130" s="960"/>
      <c r="AP130" s="1073"/>
      <c r="AQ130" s="1074"/>
      <c r="AR130" s="1074"/>
      <c r="AS130" s="1074"/>
      <c r="AT130" s="1075"/>
      <c r="AU130" s="233"/>
      <c r="AV130" s="233"/>
      <c r="AW130" s="233"/>
      <c r="AX130" s="1065" t="s">
        <v>507</v>
      </c>
      <c r="AY130" s="923"/>
      <c r="AZ130" s="923"/>
      <c r="BA130" s="923"/>
      <c r="BB130" s="923"/>
      <c r="BC130" s="923"/>
      <c r="BD130" s="923"/>
      <c r="BE130" s="924"/>
      <c r="BF130" s="1101">
        <v>6.4</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508</v>
      </c>
      <c r="X131" s="1108"/>
      <c r="Y131" s="1108"/>
      <c r="Z131" s="1109"/>
      <c r="AA131" s="1004">
        <v>906743</v>
      </c>
      <c r="AB131" s="986"/>
      <c r="AC131" s="986"/>
      <c r="AD131" s="986"/>
      <c r="AE131" s="987"/>
      <c r="AF131" s="985">
        <v>985545</v>
      </c>
      <c r="AG131" s="986"/>
      <c r="AH131" s="986"/>
      <c r="AI131" s="986"/>
      <c r="AJ131" s="987"/>
      <c r="AK131" s="985">
        <v>967490</v>
      </c>
      <c r="AL131" s="986"/>
      <c r="AM131" s="986"/>
      <c r="AN131" s="986"/>
      <c r="AO131" s="987"/>
      <c r="AP131" s="1110"/>
      <c r="AQ131" s="1111"/>
      <c r="AR131" s="1111"/>
      <c r="AS131" s="1111"/>
      <c r="AT131" s="1112"/>
      <c r="AU131" s="233"/>
      <c r="AV131" s="233"/>
      <c r="AW131" s="233"/>
      <c r="AX131" s="1083" t="s">
        <v>509</v>
      </c>
      <c r="AY131" s="740"/>
      <c r="AZ131" s="740"/>
      <c r="BA131" s="740"/>
      <c r="BB131" s="740"/>
      <c r="BC131" s="740"/>
      <c r="BD131" s="740"/>
      <c r="BE131" s="1042"/>
      <c r="BF131" s="1084" t="s">
        <v>131</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090" t="s">
        <v>510</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511</v>
      </c>
      <c r="W132" s="1094"/>
      <c r="X132" s="1094"/>
      <c r="Y132" s="1094"/>
      <c r="Z132" s="1095"/>
      <c r="AA132" s="1096">
        <v>5.8058347289999999</v>
      </c>
      <c r="AB132" s="1097"/>
      <c r="AC132" s="1097"/>
      <c r="AD132" s="1097"/>
      <c r="AE132" s="1098"/>
      <c r="AF132" s="1099">
        <v>6.9751254380000001</v>
      </c>
      <c r="AG132" s="1097"/>
      <c r="AH132" s="1097"/>
      <c r="AI132" s="1097"/>
      <c r="AJ132" s="1098"/>
      <c r="AK132" s="1099">
        <v>6.4457513769999997</v>
      </c>
      <c r="AL132" s="1097"/>
      <c r="AM132" s="1097"/>
      <c r="AN132" s="1097"/>
      <c r="AO132" s="1098"/>
      <c r="AP132" s="1001"/>
      <c r="AQ132" s="1002"/>
      <c r="AR132" s="1002"/>
      <c r="AS132" s="1002"/>
      <c r="AT132" s="110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512</v>
      </c>
      <c r="W133" s="1077"/>
      <c r="X133" s="1077"/>
      <c r="Y133" s="1077"/>
      <c r="Z133" s="1078"/>
      <c r="AA133" s="1079">
        <v>5</v>
      </c>
      <c r="AB133" s="1080"/>
      <c r="AC133" s="1080"/>
      <c r="AD133" s="1080"/>
      <c r="AE133" s="1081"/>
      <c r="AF133" s="1079">
        <v>5.8</v>
      </c>
      <c r="AG133" s="1080"/>
      <c r="AH133" s="1080"/>
      <c r="AI133" s="1080"/>
      <c r="AJ133" s="1081"/>
      <c r="AK133" s="1079">
        <v>6.4</v>
      </c>
      <c r="AL133" s="1080"/>
      <c r="AM133" s="1080"/>
      <c r="AN133" s="1080"/>
      <c r="AO133" s="1081"/>
      <c r="AP133" s="1028"/>
      <c r="AQ133" s="1029"/>
      <c r="AR133" s="1029"/>
      <c r="AS133" s="1029"/>
      <c r="AT133" s="1082"/>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jtuae4pcjNSQRivz4QlJXyjnBTNFCiEL+7DeWh7CKoG7C/zHwJa6gfG+5eiqMb0U4Mv2Lxe7oNgKn1lirayAHg==" saltValue="oHheRRFqWvt21hJMpDV65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2:BI2"/>
    <mergeCell ref="DJ2:DO2"/>
    <mergeCell ref="DQ2:DZ2"/>
    <mergeCell ref="A4:AY4"/>
    <mergeCell ref="BQ4:DZ4"/>
    <mergeCell ref="A5:P6"/>
    <mergeCell ref="Q5:U6"/>
    <mergeCell ref="V5:Z6"/>
    <mergeCell ref="AA5:AE6"/>
    <mergeCell ref="AF5:AJ6"/>
    <mergeCell ref="DL7:DP7"/>
    <mergeCell ref="DQ7:DU7"/>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election activeCell="AC6" sqref="AC6:AL8"/>
    </sheetView>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513</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gUkiDULYyalT2SPq+4KZENQG91FZljMuc95VcgmU+KijIec4gwGpslSX76rEoWbc56YVzAETTJ2ezsJbSrHryQ==" saltValue="FH9HhPa1/tPmzlJSmLt8I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election activeCell="AC6" sqref="AC6:AL8"/>
    </sheetView>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LNbic+vE+4+heMcVqNFNWmjqDnMTKmiqZ7qYQQgum897W7OCZ4U6iqAg7hAnjLKGDb0zeTfLy/3A0Kur1GxYaA==" saltValue="Muw5NV+XEEz0KLARvcAM4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election activeCell="AC6" sqref="AC6:AL8"/>
    </sheetView>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514</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515</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4" t="s">
        <v>516</v>
      </c>
      <c r="AP7" s="272"/>
      <c r="AQ7" s="273" t="s">
        <v>517</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5"/>
      <c r="AP8" s="278" t="s">
        <v>518</v>
      </c>
      <c r="AQ8" s="279" t="s">
        <v>519</v>
      </c>
      <c r="AR8" s="280" t="s">
        <v>520</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16" t="s">
        <v>521</v>
      </c>
      <c r="AL9" s="1117"/>
      <c r="AM9" s="1117"/>
      <c r="AN9" s="1118"/>
      <c r="AO9" s="281">
        <v>370649</v>
      </c>
      <c r="AP9" s="281">
        <v>283588</v>
      </c>
      <c r="AQ9" s="282">
        <v>239803</v>
      </c>
      <c r="AR9" s="283">
        <v>18.3</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16" t="s">
        <v>522</v>
      </c>
      <c r="AL10" s="1117"/>
      <c r="AM10" s="1117"/>
      <c r="AN10" s="1118"/>
      <c r="AO10" s="284">
        <v>46141</v>
      </c>
      <c r="AP10" s="284">
        <v>35303</v>
      </c>
      <c r="AQ10" s="285">
        <v>35073</v>
      </c>
      <c r="AR10" s="286">
        <v>0.7</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16" t="s">
        <v>523</v>
      </c>
      <c r="AL11" s="1117"/>
      <c r="AM11" s="1117"/>
      <c r="AN11" s="1118"/>
      <c r="AO11" s="284" t="s">
        <v>524</v>
      </c>
      <c r="AP11" s="284" t="s">
        <v>524</v>
      </c>
      <c r="AQ11" s="285">
        <v>3640</v>
      </c>
      <c r="AR11" s="286" t="s">
        <v>524</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16" t="s">
        <v>525</v>
      </c>
      <c r="AL12" s="1117"/>
      <c r="AM12" s="1117"/>
      <c r="AN12" s="1118"/>
      <c r="AO12" s="284" t="s">
        <v>524</v>
      </c>
      <c r="AP12" s="284" t="s">
        <v>524</v>
      </c>
      <c r="AQ12" s="285" t="s">
        <v>524</v>
      </c>
      <c r="AR12" s="286" t="s">
        <v>524</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16" t="s">
        <v>526</v>
      </c>
      <c r="AL13" s="1117"/>
      <c r="AM13" s="1117"/>
      <c r="AN13" s="1118"/>
      <c r="AO13" s="284">
        <v>18282</v>
      </c>
      <c r="AP13" s="284">
        <v>13988</v>
      </c>
      <c r="AQ13" s="285">
        <v>11407</v>
      </c>
      <c r="AR13" s="286">
        <v>22.6</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16" t="s">
        <v>527</v>
      </c>
      <c r="AL14" s="1117"/>
      <c r="AM14" s="1117"/>
      <c r="AN14" s="1118"/>
      <c r="AO14" s="284">
        <v>17012</v>
      </c>
      <c r="AP14" s="284">
        <v>13016</v>
      </c>
      <c r="AQ14" s="285">
        <v>4585</v>
      </c>
      <c r="AR14" s="286">
        <v>183.9</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19" t="s">
        <v>528</v>
      </c>
      <c r="AL15" s="1120"/>
      <c r="AM15" s="1120"/>
      <c r="AN15" s="1121"/>
      <c r="AO15" s="284">
        <v>-26499</v>
      </c>
      <c r="AP15" s="284">
        <v>-20275</v>
      </c>
      <c r="AQ15" s="285">
        <v>-18839</v>
      </c>
      <c r="AR15" s="286">
        <v>7.6</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19" t="s">
        <v>195</v>
      </c>
      <c r="AL16" s="1120"/>
      <c r="AM16" s="1120"/>
      <c r="AN16" s="1121"/>
      <c r="AO16" s="284">
        <v>425585</v>
      </c>
      <c r="AP16" s="284">
        <v>325620</v>
      </c>
      <c r="AQ16" s="285">
        <v>275669</v>
      </c>
      <c r="AR16" s="286">
        <v>18.100000000000001</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529</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530</v>
      </c>
      <c r="AP20" s="293" t="s">
        <v>531</v>
      </c>
      <c r="AQ20" s="294" t="s">
        <v>532</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22" t="s">
        <v>533</v>
      </c>
      <c r="AL21" s="1123"/>
      <c r="AM21" s="1123"/>
      <c r="AN21" s="1124"/>
      <c r="AO21" s="297">
        <v>26.01</v>
      </c>
      <c r="AP21" s="298">
        <v>23.86</v>
      </c>
      <c r="AQ21" s="299">
        <v>2.15</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22" t="s">
        <v>534</v>
      </c>
      <c r="AL22" s="1123"/>
      <c r="AM22" s="1123"/>
      <c r="AN22" s="1124"/>
      <c r="AO22" s="302">
        <v>90.7</v>
      </c>
      <c r="AP22" s="303">
        <v>95.5</v>
      </c>
      <c r="AQ22" s="304">
        <v>-4.8</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13" t="s">
        <v>535</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67"/>
    </row>
    <row r="27" spans="1:46" x14ac:dyDescent="0.15">
      <c r="A27" s="309"/>
      <c r="AO27" s="262"/>
      <c r="AP27" s="262"/>
      <c r="AQ27" s="262"/>
      <c r="AR27" s="262"/>
      <c r="AS27" s="262"/>
      <c r="AT27" s="262"/>
    </row>
    <row r="28" spans="1:46" ht="17.25" x14ac:dyDescent="0.15">
      <c r="A28" s="263" t="s">
        <v>536</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537</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4" t="s">
        <v>516</v>
      </c>
      <c r="AP30" s="272"/>
      <c r="AQ30" s="273" t="s">
        <v>517</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5"/>
      <c r="AP31" s="278" t="s">
        <v>518</v>
      </c>
      <c r="AQ31" s="279" t="s">
        <v>519</v>
      </c>
      <c r="AR31" s="280" t="s">
        <v>520</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30" t="s">
        <v>538</v>
      </c>
      <c r="AL32" s="1131"/>
      <c r="AM32" s="1131"/>
      <c r="AN32" s="1132"/>
      <c r="AO32" s="312">
        <v>187892</v>
      </c>
      <c r="AP32" s="312">
        <v>143758</v>
      </c>
      <c r="AQ32" s="313">
        <v>162926</v>
      </c>
      <c r="AR32" s="314">
        <v>-11.8</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30" t="s">
        <v>539</v>
      </c>
      <c r="AL33" s="1131"/>
      <c r="AM33" s="1131"/>
      <c r="AN33" s="1132"/>
      <c r="AO33" s="312" t="s">
        <v>524</v>
      </c>
      <c r="AP33" s="312" t="s">
        <v>524</v>
      </c>
      <c r="AQ33" s="313" t="s">
        <v>524</v>
      </c>
      <c r="AR33" s="314" t="s">
        <v>524</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30" t="s">
        <v>540</v>
      </c>
      <c r="AL34" s="1131"/>
      <c r="AM34" s="1131"/>
      <c r="AN34" s="1132"/>
      <c r="AO34" s="312" t="s">
        <v>524</v>
      </c>
      <c r="AP34" s="312" t="s">
        <v>524</v>
      </c>
      <c r="AQ34" s="313">
        <v>4</v>
      </c>
      <c r="AR34" s="314" t="s">
        <v>524</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30" t="s">
        <v>541</v>
      </c>
      <c r="AL35" s="1131"/>
      <c r="AM35" s="1131"/>
      <c r="AN35" s="1132"/>
      <c r="AO35" s="312" t="s">
        <v>524</v>
      </c>
      <c r="AP35" s="312" t="s">
        <v>524</v>
      </c>
      <c r="AQ35" s="313">
        <v>33512</v>
      </c>
      <c r="AR35" s="314" t="s">
        <v>524</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30" t="s">
        <v>542</v>
      </c>
      <c r="AL36" s="1131"/>
      <c r="AM36" s="1131"/>
      <c r="AN36" s="1132"/>
      <c r="AO36" s="312">
        <v>3626</v>
      </c>
      <c r="AP36" s="312">
        <v>2774</v>
      </c>
      <c r="AQ36" s="313">
        <v>2866</v>
      </c>
      <c r="AR36" s="314">
        <v>-3.2</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30" t="s">
        <v>543</v>
      </c>
      <c r="AL37" s="1131"/>
      <c r="AM37" s="1131"/>
      <c r="AN37" s="1132"/>
      <c r="AO37" s="312" t="s">
        <v>524</v>
      </c>
      <c r="AP37" s="312" t="s">
        <v>524</v>
      </c>
      <c r="AQ37" s="313">
        <v>1429</v>
      </c>
      <c r="AR37" s="314" t="s">
        <v>524</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33" t="s">
        <v>544</v>
      </c>
      <c r="AL38" s="1134"/>
      <c r="AM38" s="1134"/>
      <c r="AN38" s="1135"/>
      <c r="AO38" s="315" t="s">
        <v>524</v>
      </c>
      <c r="AP38" s="315" t="s">
        <v>524</v>
      </c>
      <c r="AQ38" s="316">
        <v>30</v>
      </c>
      <c r="AR38" s="304" t="s">
        <v>524</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33" t="s">
        <v>545</v>
      </c>
      <c r="AL39" s="1134"/>
      <c r="AM39" s="1134"/>
      <c r="AN39" s="1135"/>
      <c r="AO39" s="312" t="s">
        <v>524</v>
      </c>
      <c r="AP39" s="312" t="s">
        <v>524</v>
      </c>
      <c r="AQ39" s="313">
        <v>-7390</v>
      </c>
      <c r="AR39" s="314" t="s">
        <v>524</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30" t="s">
        <v>546</v>
      </c>
      <c r="AL40" s="1131"/>
      <c r="AM40" s="1131"/>
      <c r="AN40" s="1132"/>
      <c r="AO40" s="312">
        <v>-129156</v>
      </c>
      <c r="AP40" s="312">
        <v>-98819</v>
      </c>
      <c r="AQ40" s="313">
        <v>-136323</v>
      </c>
      <c r="AR40" s="314">
        <v>-27.5</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36" t="s">
        <v>310</v>
      </c>
      <c r="AL41" s="1137"/>
      <c r="AM41" s="1137"/>
      <c r="AN41" s="1138"/>
      <c r="AO41" s="312">
        <v>62362</v>
      </c>
      <c r="AP41" s="312">
        <v>47714</v>
      </c>
      <c r="AQ41" s="313">
        <v>57054</v>
      </c>
      <c r="AR41" s="314">
        <v>-16.399999999999999</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547</v>
      </c>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548</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549</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5" t="s">
        <v>516</v>
      </c>
      <c r="AN49" s="1127" t="s">
        <v>550</v>
      </c>
      <c r="AO49" s="1128"/>
      <c r="AP49" s="1128"/>
      <c r="AQ49" s="1128"/>
      <c r="AR49" s="1129"/>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26"/>
      <c r="AN50" s="328" t="s">
        <v>551</v>
      </c>
      <c r="AO50" s="329" t="s">
        <v>552</v>
      </c>
      <c r="AP50" s="330" t="s">
        <v>553</v>
      </c>
      <c r="AQ50" s="331" t="s">
        <v>554</v>
      </c>
      <c r="AR50" s="332" t="s">
        <v>555</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556</v>
      </c>
      <c r="AL51" s="325"/>
      <c r="AM51" s="333">
        <v>1997310</v>
      </c>
      <c r="AN51" s="334">
        <v>1407548</v>
      </c>
      <c r="AO51" s="335">
        <v>-39.299999999999997</v>
      </c>
      <c r="AP51" s="336">
        <v>289738</v>
      </c>
      <c r="AQ51" s="337">
        <v>-8.6999999999999993</v>
      </c>
      <c r="AR51" s="338">
        <v>-30.6</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557</v>
      </c>
      <c r="AM52" s="341">
        <v>111509</v>
      </c>
      <c r="AN52" s="342">
        <v>78583</v>
      </c>
      <c r="AO52" s="343">
        <v>-29.1</v>
      </c>
      <c r="AP52" s="344">
        <v>156238</v>
      </c>
      <c r="AQ52" s="345">
        <v>-4.9000000000000004</v>
      </c>
      <c r="AR52" s="346">
        <v>-24.2</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558</v>
      </c>
      <c r="AL53" s="325"/>
      <c r="AM53" s="333">
        <v>1975021</v>
      </c>
      <c r="AN53" s="334">
        <v>1402714</v>
      </c>
      <c r="AO53" s="335">
        <v>-0.3</v>
      </c>
      <c r="AP53" s="336">
        <v>316937</v>
      </c>
      <c r="AQ53" s="337">
        <v>9.4</v>
      </c>
      <c r="AR53" s="338">
        <v>-9.6999999999999993</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557</v>
      </c>
      <c r="AM54" s="341">
        <v>240006</v>
      </c>
      <c r="AN54" s="342">
        <v>170459</v>
      </c>
      <c r="AO54" s="343">
        <v>116.9</v>
      </c>
      <c r="AP54" s="344">
        <v>199150</v>
      </c>
      <c r="AQ54" s="345">
        <v>27.5</v>
      </c>
      <c r="AR54" s="346">
        <v>89.4</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559</v>
      </c>
      <c r="AL55" s="325"/>
      <c r="AM55" s="333">
        <v>2914353</v>
      </c>
      <c r="AN55" s="334">
        <v>2122617</v>
      </c>
      <c r="AO55" s="335">
        <v>51.3</v>
      </c>
      <c r="AP55" s="336">
        <v>332350</v>
      </c>
      <c r="AQ55" s="337">
        <v>4.9000000000000004</v>
      </c>
      <c r="AR55" s="338">
        <v>46.4</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557</v>
      </c>
      <c r="AM56" s="341">
        <v>302696</v>
      </c>
      <c r="AN56" s="342">
        <v>220463</v>
      </c>
      <c r="AO56" s="343">
        <v>29.3</v>
      </c>
      <c r="AP56" s="344">
        <v>200453</v>
      </c>
      <c r="AQ56" s="345">
        <v>0.7</v>
      </c>
      <c r="AR56" s="346">
        <v>28.6</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560</v>
      </c>
      <c r="AL57" s="325"/>
      <c r="AM57" s="333">
        <v>1799348</v>
      </c>
      <c r="AN57" s="334">
        <v>1347826</v>
      </c>
      <c r="AO57" s="335">
        <v>-36.5</v>
      </c>
      <c r="AP57" s="336">
        <v>277467</v>
      </c>
      <c r="AQ57" s="337">
        <v>-16.5</v>
      </c>
      <c r="AR57" s="338">
        <v>-20</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557</v>
      </c>
      <c r="AM58" s="341">
        <v>212777</v>
      </c>
      <c r="AN58" s="342">
        <v>159384</v>
      </c>
      <c r="AO58" s="343">
        <v>-27.7</v>
      </c>
      <c r="AP58" s="344">
        <v>128378</v>
      </c>
      <c r="AQ58" s="345">
        <v>-36</v>
      </c>
      <c r="AR58" s="346">
        <v>8.3000000000000007</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561</v>
      </c>
      <c r="AL59" s="325"/>
      <c r="AM59" s="333">
        <v>2986096</v>
      </c>
      <c r="AN59" s="334">
        <v>2284695</v>
      </c>
      <c r="AO59" s="335">
        <v>69.5</v>
      </c>
      <c r="AP59" s="336">
        <v>282256</v>
      </c>
      <c r="AQ59" s="337">
        <v>1.7</v>
      </c>
      <c r="AR59" s="338">
        <v>67.8</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557</v>
      </c>
      <c r="AM60" s="341">
        <v>106738</v>
      </c>
      <c r="AN60" s="342">
        <v>81666</v>
      </c>
      <c r="AO60" s="343">
        <v>-48.8</v>
      </c>
      <c r="AP60" s="344">
        <v>145453</v>
      </c>
      <c r="AQ60" s="345">
        <v>13.3</v>
      </c>
      <c r="AR60" s="346">
        <v>-62.1</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562</v>
      </c>
      <c r="AL61" s="347"/>
      <c r="AM61" s="348">
        <v>2334426</v>
      </c>
      <c r="AN61" s="349">
        <v>1713080</v>
      </c>
      <c r="AO61" s="350">
        <v>8.9</v>
      </c>
      <c r="AP61" s="351">
        <v>299750</v>
      </c>
      <c r="AQ61" s="352">
        <v>-1.8</v>
      </c>
      <c r="AR61" s="338">
        <v>10.7</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557</v>
      </c>
      <c r="AM62" s="341">
        <v>194745</v>
      </c>
      <c r="AN62" s="342">
        <v>142111</v>
      </c>
      <c r="AO62" s="343">
        <v>8.1</v>
      </c>
      <c r="AP62" s="344">
        <v>165934</v>
      </c>
      <c r="AQ62" s="345">
        <v>0.1</v>
      </c>
      <c r="AR62" s="346">
        <v>8</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K1Sbc4da6Mq45Ql+ANEwAlyAqhujkasoDb/clYaDD1M+K7ZJ/nRgEss3SfwGcAezEENN8bSgnZIW/gA2dTM+g==" saltValue="U0MlbsyXV+bwrkYs2NoXT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election activeCell="AC6" sqref="AC6:AL8"/>
    </sheetView>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564</v>
      </c>
    </row>
    <row r="120" spans="125:125" ht="13.5" hidden="1" customHeight="1" x14ac:dyDescent="0.15"/>
    <row r="121" spans="125:125" ht="13.5" hidden="1" customHeight="1" x14ac:dyDescent="0.15">
      <c r="DU121" s="259"/>
    </row>
  </sheetData>
  <sheetProtection algorithmName="SHA-512" hashValue="7yTQ7qgM9zvj55dc4uE5ZHaaO4ehcVEA9TxutgDxe/Mt6NIqUBzZPBfIfPfo5ymY/03Ht0DNo68iTPcbXCNF3Q==" saltValue="6bNPOz4XnL2RoBjyGRZgx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election activeCell="AC6" sqref="AC6:AL8"/>
    </sheetView>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565</v>
      </c>
    </row>
  </sheetData>
  <sheetProtection algorithmName="SHA-512" hashValue="G+4CONv6prD0BChM+ScgRYIpbDMuBBNnI+niSjjPua35SCf2M90/7r6mZnsC7fGvF3ycfl0muuoaXjh3wo4gug==" saltValue="Tp9FngWDO/OAd/auwlXpx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election activeCell="AC6" sqref="AC6:AL8"/>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566</v>
      </c>
      <c r="G46" s="8" t="s">
        <v>567</v>
      </c>
      <c r="H46" s="8" t="s">
        <v>568</v>
      </c>
      <c r="I46" s="8" t="s">
        <v>569</v>
      </c>
      <c r="J46" s="9" t="s">
        <v>570</v>
      </c>
    </row>
    <row r="47" spans="2:10" ht="57.75" customHeight="1" x14ac:dyDescent="0.15">
      <c r="B47" s="10"/>
      <c r="C47" s="1139" t="s">
        <v>3</v>
      </c>
      <c r="D47" s="1139"/>
      <c r="E47" s="1140"/>
      <c r="F47" s="11">
        <v>56.07</v>
      </c>
      <c r="G47" s="12">
        <v>63.94</v>
      </c>
      <c r="H47" s="12">
        <v>67.7</v>
      </c>
      <c r="I47" s="12">
        <v>80.88</v>
      </c>
      <c r="J47" s="13">
        <v>98.5</v>
      </c>
    </row>
    <row r="48" spans="2:10" ht="57.75" customHeight="1" x14ac:dyDescent="0.15">
      <c r="B48" s="14"/>
      <c r="C48" s="1141" t="s">
        <v>4</v>
      </c>
      <c r="D48" s="1141"/>
      <c r="E48" s="1142"/>
      <c r="F48" s="15">
        <v>54.18</v>
      </c>
      <c r="G48" s="16">
        <v>17.899999999999999</v>
      </c>
      <c r="H48" s="16">
        <v>6.05</v>
      </c>
      <c r="I48" s="16">
        <v>16.2</v>
      </c>
      <c r="J48" s="17">
        <v>25.56</v>
      </c>
    </row>
    <row r="49" spans="2:10" ht="57.75" customHeight="1" thickBot="1" x14ac:dyDescent="0.2">
      <c r="B49" s="18"/>
      <c r="C49" s="1143" t="s">
        <v>5</v>
      </c>
      <c r="D49" s="1143"/>
      <c r="E49" s="1144"/>
      <c r="F49" s="19">
        <v>24.8</v>
      </c>
      <c r="G49" s="20" t="s">
        <v>571</v>
      </c>
      <c r="H49" s="20" t="s">
        <v>572</v>
      </c>
      <c r="I49" s="20">
        <v>26.27</v>
      </c>
      <c r="J49" s="21">
        <v>8.94</v>
      </c>
    </row>
    <row r="50" spans="2:10" x14ac:dyDescent="0.15"/>
  </sheetData>
  <sheetProtection algorithmName="SHA-512" hashValue="aguzkQMjvAzY/eazOyW37nVjBrRCJkIBwum82yt2ZxK6Ysmdz9gMGZO2XYI4wntM6Hd7l2SaCCbFd/YOAkeWRg==" saltValue="aymuOQK7HAOjH8TCk4vxG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2024-03-17T23:52:16Z</cp:lastPrinted>
  <dcterms:created xsi:type="dcterms:W3CDTF">2024-03-14T01:23:20Z</dcterms:created>
  <dcterms:modified xsi:type="dcterms:W3CDTF">2024-03-17T23:55:32Z</dcterms:modified>
  <cp:category/>
</cp:coreProperties>
</file>